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s2dc01\corp_affairs$\Livelink Exclusions\Intelligence\SOMEP 2024\02. Workforce Report\04. Reference tables development\00. Draft reference tables\"/>
    </mc:Choice>
  </mc:AlternateContent>
  <xr:revisionPtr revIDLastSave="0" documentId="13_ncr:1_{92BC8D18-369F-426E-9C61-9184098023A2}" xr6:coauthVersionLast="47" xr6:coauthVersionMax="47" xr10:uidLastSave="{00000000-0000-0000-0000-000000000000}"/>
  <bookViews>
    <workbookView xWindow="-25320" yWindow="1965" windowWidth="25440" windowHeight="15390" xr2:uid="{00000000-000D-0000-FFFF-FFFF00000000}"/>
  </bookViews>
  <sheets>
    <sheet name="Introduction" sheetId="26" r:id="rId1"/>
    <sheet name="Table of contents" sheetId="25" r:id="rId2"/>
    <sheet name="Table 1" sheetId="1" r:id="rId3"/>
    <sheet name="Table 2" sheetId="2" r:id="rId4"/>
    <sheet name="Table 3" sheetId="3" r:id="rId5"/>
    <sheet name="Table 4" sheetId="4" r:id="rId6"/>
    <sheet name="Table 5" sheetId="5" r:id="rId7"/>
    <sheet name="Table 6" sheetId="6" r:id="rId8"/>
    <sheet name="Table 7" sheetId="7" r:id="rId9"/>
    <sheet name="Table 8" sheetId="8" r:id="rId10"/>
    <sheet name="Table 9" sheetId="9" r:id="rId11"/>
    <sheet name="Table 10" sheetId="10" r:id="rId12"/>
    <sheet name="Table 11" sheetId="11" r:id="rId13"/>
    <sheet name="Table 12" sheetId="12" r:id="rId14"/>
    <sheet name="Table 13" sheetId="13" r:id="rId15"/>
    <sheet name="Table 14" sheetId="14" r:id="rId16"/>
    <sheet name="Table 15" sheetId="15" r:id="rId17"/>
    <sheet name="Table 16" sheetId="16" r:id="rId18"/>
    <sheet name="Table 17" sheetId="17" r:id="rId19"/>
    <sheet name="Table 18" sheetId="18" r:id="rId20"/>
    <sheet name="Table 19" sheetId="19" r:id="rId21"/>
    <sheet name="Table 20" sheetId="20" r:id="rId22"/>
    <sheet name="Table 21" sheetId="21" r:id="rId23"/>
    <sheet name="Table 22" sheetId="22" r:id="rId24"/>
    <sheet name="Table 23" sheetId="23" r:id="rId25"/>
    <sheet name="Table 24" sheetId="24" r:id="rId26"/>
  </sheets>
  <definedNames>
    <definedName name="Counts">#REF!</definedName>
    <definedName name="Note_lab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25" l="1"/>
  <c r="A25" i="25"/>
  <c r="A24" i="25"/>
  <c r="A23" i="25"/>
  <c r="A22" i="25"/>
  <c r="A21" i="25"/>
  <c r="A20" i="25"/>
  <c r="A19" i="25"/>
  <c r="A18" i="25"/>
  <c r="A17" i="25"/>
  <c r="A16" i="25"/>
  <c r="A15" i="25"/>
  <c r="A14" i="25"/>
  <c r="A13" i="25"/>
  <c r="A12" i="25"/>
  <c r="A11" i="25"/>
  <c r="A10" i="25"/>
  <c r="A9" i="25"/>
  <c r="A8" i="25"/>
  <c r="A7" i="25"/>
  <c r="A6" i="25"/>
  <c r="A5" i="25"/>
  <c r="A4" i="25"/>
  <c r="A3" i="25"/>
  <c r="A6" i="24"/>
  <c r="A6" i="23"/>
  <c r="A6" i="22"/>
  <c r="A6" i="21"/>
  <c r="A6" i="20"/>
  <c r="A6" i="19"/>
  <c r="A6" i="18"/>
  <c r="A6" i="17"/>
  <c r="A6" i="16"/>
  <c r="A6" i="15"/>
  <c r="A6" i="14"/>
  <c r="A6" i="13"/>
  <c r="A6" i="12"/>
  <c r="A6" i="11"/>
  <c r="A6" i="10"/>
  <c r="A6" i="9"/>
  <c r="A6" i="8"/>
  <c r="A6" i="7"/>
  <c r="A6" i="6"/>
  <c r="A6" i="5"/>
  <c r="A6" i="4"/>
  <c r="A6" i="3"/>
  <c r="A6" i="2"/>
  <c r="A6" i="1"/>
</calcChain>
</file>

<file path=xl/sharedStrings.xml><?xml version="1.0" encoding="utf-8"?>
<sst xmlns="http://schemas.openxmlformats.org/spreadsheetml/2006/main" count="9559" uniqueCount="185">
  <si>
    <t>2012</t>
  </si>
  <si>
    <t>2013</t>
  </si>
  <si>
    <t>2014</t>
  </si>
  <si>
    <t>2015</t>
  </si>
  <si>
    <t>2016</t>
  </si>
  <si>
    <t>2017</t>
  </si>
  <si>
    <t>2018</t>
  </si>
  <si>
    <t>2019</t>
  </si>
  <si>
    <t>2020</t>
  </si>
  <si>
    <t>2021</t>
  </si>
  <si>
    <t>2022</t>
  </si>
  <si>
    <t>2023</t>
  </si>
  <si>
    <t>Leaving or left the profession</t>
  </si>
  <si>
    <t>Maternity/Paternity</t>
  </si>
  <si>
    <t>Moving or moved overseas</t>
  </si>
  <si>
    <t>New format reason</t>
  </si>
  <si>
    <t>Overseas</t>
  </si>
  <si>
    <t>Retirement</t>
  </si>
  <si>
    <t>Revalidation</t>
  </si>
  <si>
    <t>Other - please provide details</t>
  </si>
  <si>
    <t>Unspecified</t>
  </si>
  <si>
    <t>No reason for leaving available</t>
  </si>
  <si>
    <t>Total</t>
  </si>
  <si>
    <t>Table 1</t>
  </si>
  <si>
    <t>Leavers</t>
  </si>
  <si>
    <t>by main reason for leaving (old format)</t>
  </si>
  <si>
    <t>Number of doctors</t>
  </si>
  <si>
    <t>% of doctors</t>
  </si>
  <si>
    <t/>
  </si>
  <si>
    <t>Notes</t>
  </si>
  <si>
    <t>No application reason was available for these doctors within a year of them no longer being licensed or 31 days beforehand.</t>
  </si>
  <si>
    <t>Information correct as on 24 February 2024.</t>
  </si>
  <si>
    <t>This shows the last provided VE/RL main reason for leaving of doctors who left the UK profession under the SOMEP definition. That is, they were not licensed on 31/12 after having been licensed on 31/12 the year before.</t>
  </si>
  <si>
    <t>Only VE/RL reasons for leaving of the format preceding the change that began in May 2021 are shown here. The reasons for leaving under the new format are not included here.</t>
  </si>
  <si>
    <t>Doctors may have left, returned and then left again between 2012 and 2023. Here, they are counted once in each year they left.</t>
  </si>
  <si>
    <t>Please read the 'Introduction' tab for full details on how to interpret these numbers.</t>
  </si>
  <si>
    <t>GP</t>
  </si>
  <si>
    <t>Specialist</t>
  </si>
  <si>
    <t>GP and specialist</t>
  </si>
  <si>
    <t>Neither register and not in training</t>
  </si>
  <si>
    <t>Neither register and in training</t>
  </si>
  <si>
    <t>Table 2</t>
  </si>
  <si>
    <t>by register type</t>
  </si>
  <si>
    <t>20-29</t>
  </si>
  <si>
    <t>30-39</t>
  </si>
  <si>
    <t>40-49</t>
  </si>
  <si>
    <t>50-59</t>
  </si>
  <si>
    <t>60-69</t>
  </si>
  <si>
    <t>70 or more</t>
  </si>
  <si>
    <t>Table 3</t>
  </si>
  <si>
    <t>by age group (ten year bands)</t>
  </si>
  <si>
    <t>Female</t>
  </si>
  <si>
    <t>Male</t>
  </si>
  <si>
    <t>Table 4</t>
  </si>
  <si>
    <t>by gender</t>
  </si>
  <si>
    <t>Asian or Asian British</t>
  </si>
  <si>
    <t>Black or Black British</t>
  </si>
  <si>
    <t>Mixed</t>
  </si>
  <si>
    <t>White</t>
  </si>
  <si>
    <t>Other</t>
  </si>
  <si>
    <t>Not recorded</t>
  </si>
  <si>
    <t>Table 5</t>
  </si>
  <si>
    <t>by ethnicity (six groups)</t>
  </si>
  <si>
    <t>UK</t>
  </si>
  <si>
    <t>Non-UK</t>
  </si>
  <si>
    <t>Table 6</t>
  </si>
  <si>
    <t>by PMQ Region</t>
  </si>
  <si>
    <t>Buddhist</t>
  </si>
  <si>
    <t>Christian</t>
  </si>
  <si>
    <t>Hindu</t>
  </si>
  <si>
    <t>Jewish</t>
  </si>
  <si>
    <t>Muslim</t>
  </si>
  <si>
    <t>Sikh</t>
  </si>
  <si>
    <t>No religion</t>
  </si>
  <si>
    <t>Prefer not to say</t>
  </si>
  <si>
    <t>Not known</t>
  </si>
  <si>
    <t>Table 7</t>
  </si>
  <si>
    <t>by religion</t>
  </si>
  <si>
    <t>Bisexual</t>
  </si>
  <si>
    <t>Heterosexual/Straight</t>
  </si>
  <si>
    <t>Lesbian/Gay</t>
  </si>
  <si>
    <t>Table 8</t>
  </si>
  <si>
    <t>by sexual orientation</t>
  </si>
  <si>
    <t>Yes</t>
  </si>
  <si>
    <t>No</t>
  </si>
  <si>
    <t>Table 9</t>
  </si>
  <si>
    <t>by declared disability (Y/N)</t>
  </si>
  <si>
    <t>Blind or sight loss</t>
  </si>
  <si>
    <t>Deaf or hearing loss</t>
  </si>
  <si>
    <t>Mental illness - e.g. depression</t>
  </si>
  <si>
    <t>Mobility - e.g. difficulty in walking short distances or climbing stairs</t>
  </si>
  <si>
    <t>Other impairment - e.g. epilepsy, asthma, cancer or facial disfigurement</t>
  </si>
  <si>
    <t>Disabled but prefer not to give details</t>
  </si>
  <si>
    <t>No disability or long-term illness</t>
  </si>
  <si>
    <t>Learning disability - e.g. dyslexia</t>
  </si>
  <si>
    <t>Cognitive disability - e.g. brain injury, autism</t>
  </si>
  <si>
    <t>Manual dexterity</t>
  </si>
  <si>
    <t>Speech impairment</t>
  </si>
  <si>
    <t>Table 10</t>
  </si>
  <si>
    <t>by type of disability</t>
  </si>
  <si>
    <t>Female, 20-29</t>
  </si>
  <si>
    <t>Female, 30-39</t>
  </si>
  <si>
    <t>Female, 40-49</t>
  </si>
  <si>
    <t>Female, 50-59</t>
  </si>
  <si>
    <t>Female, 60-69</t>
  </si>
  <si>
    <t>Female, 70 or more</t>
  </si>
  <si>
    <t>Male, 20-29</t>
  </si>
  <si>
    <t>Male, 30-39</t>
  </si>
  <si>
    <t>Male, 40-49</t>
  </si>
  <si>
    <t>Male, 50-59</t>
  </si>
  <si>
    <t>Male, 60-69</t>
  </si>
  <si>
    <t>Male, 70 or more</t>
  </si>
  <si>
    <t>Table 11</t>
  </si>
  <si>
    <t>UK, Asian or Asian British</t>
  </si>
  <si>
    <t>UK, Black or Black British</t>
  </si>
  <si>
    <t>UK, Mixed</t>
  </si>
  <si>
    <t>UK, White</t>
  </si>
  <si>
    <t>UK, Other</t>
  </si>
  <si>
    <t>UK, Not recorded</t>
  </si>
  <si>
    <t>Non-UK, Asian or Asian British</t>
  </si>
  <si>
    <t>Non-UK, Black or Black British</t>
  </si>
  <si>
    <t>Non-UK, Mixed</t>
  </si>
  <si>
    <t>Non-UK, White</t>
  </si>
  <si>
    <t>Non-UK, Other</t>
  </si>
  <si>
    <t>Non-UK, Not recorded</t>
  </si>
  <si>
    <t>Table 12</t>
  </si>
  <si>
    <t>Bullying or harassment</t>
  </si>
  <si>
    <t>Burnout/work-related stress</t>
  </si>
  <si>
    <t>Childcare</t>
  </si>
  <si>
    <t>Did not pass exam</t>
  </si>
  <si>
    <t>Health reasons</t>
  </si>
  <si>
    <t>Lack of flexible working</t>
  </si>
  <si>
    <t>Maternity/paternity leave</t>
  </si>
  <si>
    <t>Medicine not right career</t>
  </si>
  <si>
    <t>New career opportunity</t>
  </si>
  <si>
    <t>Old format reason</t>
  </si>
  <si>
    <t>Revalidation requirements</t>
  </si>
  <si>
    <t>Temporary role/taking break</t>
  </si>
  <si>
    <t>Visa issues</t>
  </si>
  <si>
    <t>Want to live abroad</t>
  </si>
  <si>
    <t>Want to practise abroad</t>
  </si>
  <si>
    <t>Other caring responsibility</t>
  </si>
  <si>
    <t>Other family reasons</t>
  </si>
  <si>
    <t>Other financial reasons</t>
  </si>
  <si>
    <t>Other unhappiness with job</t>
  </si>
  <si>
    <t>Collated new format reasons for leaving</t>
  </si>
  <si>
    <t>Table 13</t>
  </si>
  <si>
    <t>by main reason for leaving (new format)</t>
  </si>
  <si>
    <t>Only VE/RL reasons for leaving after the format change that began in May 2021 are shown here. The reasons for leaving under the old format are not included here.</t>
  </si>
  <si>
    <t>Table 14</t>
  </si>
  <si>
    <t>Table 15</t>
  </si>
  <si>
    <t>Table 16</t>
  </si>
  <si>
    <t>Table 17</t>
  </si>
  <si>
    <t>Table 18</t>
  </si>
  <si>
    <t>Table 19</t>
  </si>
  <si>
    <t>Table 20</t>
  </si>
  <si>
    <t>Table 21</t>
  </si>
  <si>
    <t>Table 22</t>
  </si>
  <si>
    <t>Table 23</t>
  </si>
  <si>
    <t>Table 24</t>
  </si>
  <si>
    <t>Leavers, by main reason for leaving (old format)</t>
  </si>
  <si>
    <t>Table of contents</t>
  </si>
  <si>
    <t>Leavers, by main reason for leaving (old format), by register type</t>
  </si>
  <si>
    <t>Leavers, by main reason for leaving (old format), by age group (ten year bands)</t>
  </si>
  <si>
    <t>Leavers, by main reason for leaving (old format), by gender</t>
  </si>
  <si>
    <t>Leavers, by main reason for leaving (old format), by ethnicity (six groups)</t>
  </si>
  <si>
    <t>Leavers, by main reason for leaving (old format), by PMQ Region</t>
  </si>
  <si>
    <t>Leavers, by main reason for leaving (old format), by religion</t>
  </si>
  <si>
    <t>Leavers, by main reason for leaving (old format), by sexual orientation</t>
  </si>
  <si>
    <t>Leavers, by main reason for leaving (old format), by declared disability (Y/N)</t>
  </si>
  <si>
    <t>Leavers, by main reason for leaving (old format), by type of disability</t>
  </si>
  <si>
    <t>Leavers, by main reason for leaving (old format), by gender, by age group (ten year bands)</t>
  </si>
  <si>
    <t>Leavers, by main reason for leaving (old format), by PMQ Region, by ethnicity (six groups)</t>
  </si>
  <si>
    <t>Leavers, by main reason for leaving (new format)</t>
  </si>
  <si>
    <t>Leavers, by main reason for leaving (new format), by register type</t>
  </si>
  <si>
    <t>Leavers, by main reason for leaving (new format), by age group (ten year bands)</t>
  </si>
  <si>
    <t>Leavers, by main reason for leaving (new format), by gender</t>
  </si>
  <si>
    <t>Leavers, by main reason for leaving (new format), by ethnicity (six groups)</t>
  </si>
  <si>
    <t>Leavers, by main reason for leaving (new format), by PMQ Region</t>
  </si>
  <si>
    <t>Leavers, by main reason for leaving (new format), by religion</t>
  </si>
  <si>
    <t>Leavers, by main reason for leaving (new format), by sexual orientation</t>
  </si>
  <si>
    <t>Leavers, by main reason for leaving (new format), by declared disability (Y/N)</t>
  </si>
  <si>
    <t>Leavers, by main reason for leaving (new format), by type of disability</t>
  </si>
  <si>
    <t>Leavers, by main reason for leaving (new format), by gender, by age group (ten year bands)</t>
  </si>
  <si>
    <t>Leavers, by main reason for leaving (new format), by PMQ Region, by ethnicity (six groups)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</si>
</sst>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0.0%;\ \-"/>
  </numFmts>
  <fonts count="7" x14ac:knownFonts="1">
    <font>
      <sz val="11"/>
      <color rgb="FF000000"/>
      <name val="Calibri"/>
      <family val="2"/>
      <scheme val="minor"/>
    </font>
    <font>
      <sz val="10"/>
      <color rgb="FF000000"/>
      <name val="Calibri"/>
    </font>
    <font>
      <b/>
      <sz val="10"/>
      <color rgb="FF000000"/>
      <name val="Calibri"/>
    </font>
    <font>
      <b/>
      <sz val="12"/>
      <color rgb="FF000000"/>
      <name val="Calibri"/>
    </font>
    <font>
      <sz val="11"/>
      <color rgb="FF000000"/>
      <name val="Calibri"/>
    </font>
    <font>
      <sz val="10"/>
      <color rgb="FF0F267B"/>
      <name val="Calibri"/>
    </font>
    <font>
      <sz val="11"/>
      <color theme="1"/>
      <name val="Calibri"/>
      <family val="2"/>
      <scheme val="minor"/>
    </font>
  </fonts>
  <fills count="6">
    <fill>
      <patternFill patternType="none"/>
    </fill>
    <fill>
      <patternFill patternType="gray125"/>
    </fill>
    <fill>
      <patternFill patternType="solid">
        <fgColor rgb="FFDDDDDD"/>
      </patternFill>
    </fill>
    <fill>
      <patternFill patternType="solid">
        <fgColor rgb="FFBFBFBF"/>
      </patternFill>
    </fill>
    <fill>
      <patternFill patternType="solid">
        <fgColor rgb="FFFFFFFF"/>
      </patternFill>
    </fill>
    <fill>
      <patternFill patternType="solid">
        <fgColor theme="0"/>
        <bgColor indexed="64"/>
      </patternFill>
    </fill>
  </fills>
  <borders count="3">
    <border>
      <left/>
      <right/>
      <top/>
      <bottom/>
      <diagonal/>
    </border>
    <border>
      <left/>
      <right/>
      <top style="thin">
        <color rgb="FFFFFFFF"/>
      </top>
      <bottom style="thin">
        <color rgb="FFFFFFFF"/>
      </bottom>
      <diagonal/>
    </border>
    <border>
      <left/>
      <right/>
      <top/>
      <bottom style="thin">
        <color rgb="FF000000"/>
      </bottom>
      <diagonal/>
    </border>
  </borders>
  <cellStyleXfs count="2">
    <xf numFmtId="0" fontId="0" fillId="0" borderId="0"/>
    <xf numFmtId="0" fontId="6" fillId="0" borderId="0"/>
  </cellStyleXfs>
  <cellXfs count="17">
    <xf numFmtId="0" fontId="0" fillId="0" borderId="0" xfId="0"/>
    <xf numFmtId="164" fontId="1" fillId="2" borderId="1" xfId="0" applyNumberFormat="1" applyFont="1" applyFill="1" applyBorder="1" applyAlignment="1">
      <alignment horizontal="right"/>
    </xf>
    <xf numFmtId="164" fontId="1" fillId="3" borderId="1" xfId="0" applyNumberFormat="1" applyFont="1" applyFill="1" applyBorder="1" applyAlignment="1">
      <alignment horizontal="right"/>
    </xf>
    <xf numFmtId="1" fontId="2" fillId="4" borderId="2" xfId="0" applyNumberFormat="1" applyFont="1" applyFill="1" applyBorder="1" applyAlignment="1">
      <alignment horizontal="center"/>
    </xf>
    <xf numFmtId="165" fontId="1" fillId="2" borderId="1" xfId="0" applyNumberFormat="1" applyFont="1" applyFill="1" applyBorder="1" applyAlignment="1">
      <alignment horizontal="right"/>
    </xf>
    <xf numFmtId="164" fontId="1" fillId="2" borderId="1" xfId="0" applyNumberFormat="1" applyFont="1" applyFill="1" applyBorder="1" applyAlignment="1">
      <alignment horizontal="left"/>
    </xf>
    <xf numFmtId="164" fontId="1" fillId="3" borderId="1" xfId="0" applyNumberFormat="1" applyFont="1" applyFill="1" applyBorder="1" applyAlignment="1">
      <alignment horizontal="left"/>
    </xf>
    <xf numFmtId="1" fontId="2" fillId="4" borderId="2" xfId="0" applyNumberFormat="1" applyFont="1" applyFill="1" applyBorder="1" applyAlignment="1">
      <alignment horizontal="left"/>
    </xf>
    <xf numFmtId="165" fontId="1" fillId="2" borderId="1" xfId="0" applyNumberFormat="1" applyFont="1" applyFill="1" applyBorder="1" applyAlignment="1">
      <alignment horizontal="left"/>
    </xf>
    <xf numFmtId="0" fontId="3" fillId="4" borderId="0" xfId="0" applyFont="1" applyFill="1" applyAlignment="1">
      <alignment horizontal="left"/>
    </xf>
    <xf numFmtId="0" fontId="2" fillId="4" borderId="0" xfId="0" applyFont="1" applyFill="1" applyAlignment="1">
      <alignment horizontal="left"/>
    </xf>
    <xf numFmtId="0" fontId="1" fillId="4" borderId="0" xfId="0" applyFont="1" applyFill="1" applyAlignment="1">
      <alignment horizontal="left"/>
    </xf>
    <xf numFmtId="0" fontId="4" fillId="0" borderId="0" xfId="0" applyFont="1" applyAlignment="1">
      <alignment horizontal="left"/>
    </xf>
    <xf numFmtId="0" fontId="5" fillId="4" borderId="0" xfId="0" applyFont="1" applyFill="1" applyAlignment="1">
      <alignment horizontal="left"/>
    </xf>
    <xf numFmtId="0" fontId="6" fillId="5" borderId="0" xfId="1" applyFill="1"/>
    <xf numFmtId="0" fontId="2" fillId="4" borderId="0" xfId="0" applyFont="1" applyFill="1" applyAlignment="1">
      <alignment horizontal="center"/>
    </xf>
    <xf numFmtId="0" fontId="0" fillId="0" borderId="0" xfId="0"/>
  </cellXfs>
  <cellStyles count="2">
    <cellStyle name="Normal" xfId="0" builtinId="0"/>
    <cellStyle name="Normal 2" xfId="1" xr:uid="{F06EBD94-1109-48B4-9CDC-E5A457A4A7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11</xdr:col>
      <xdr:colOff>27119</xdr:colOff>
      <xdr:row>49</xdr:row>
      <xdr:rowOff>121920</xdr:rowOff>
    </xdr:to>
    <xdr:sp macro="" textlink="">
      <xdr:nvSpPr>
        <xdr:cNvPr id="2" name="TextBox 1">
          <a:extLst>
            <a:ext uri="{FF2B5EF4-FFF2-40B4-BE49-F238E27FC236}">
              <a16:creationId xmlns:a16="http://schemas.microsoft.com/office/drawing/2014/main" id="{861EF150-9A0F-48FF-9B1D-867E1917F670}"/>
            </a:ext>
          </a:extLst>
        </xdr:cNvPr>
        <xdr:cNvSpPr txBox="1"/>
      </xdr:nvSpPr>
      <xdr:spPr>
        <a:xfrm>
          <a:off x="0" y="1"/>
          <a:ext cx="7291519" cy="976756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Introduction</a:t>
          </a:r>
          <a:endParaRPr lang="en-GB" sz="1200">
            <a:effectLst/>
            <a:latin typeface="Tahoma" panose="020B0604030504040204" pitchFamily="34" charset="0"/>
            <a:ea typeface="Tahoma" panose="020B0604030504040204" pitchFamily="34" charset="0"/>
            <a:cs typeface="Tahoma" panose="020B0604030504040204" pitchFamily="34" charset="0"/>
          </a:endParaRPr>
        </a:p>
        <a:p>
          <a:endPar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These reference tables support and supplement the General Medical Council (GMC) report The State of Medical Education and Practice in the UK: Workforce Report 2024. </a:t>
          </a:r>
        </a:p>
        <a:p>
          <a:endPar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The tables are based on registration data from the GMC's List of Registered Medical Practitioners (LRMP), national training survey (NTS) census records and Voluntary Erasure/Relinquish</a:t>
          </a:r>
          <a:r>
            <a:rPr lang="en-GB"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License (VERL) records</a:t>
          </a:r>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 The registration data is reported as on 31 December each year and was downloaded on 4 January 2024. The NTS data was downloaded in the Spring following each of the annual surveys in the years 2012 to 2024. </a:t>
          </a:r>
        </a:p>
        <a:p>
          <a:endPar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Reasons for leaving </a:t>
          </a:r>
        </a:p>
        <a:p>
          <a:endParaRPr lang="en-GB" sz="1000" b="1">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Reasons for leaving are drawn from doctor’s applications to give up either their licence or their registration and licence. </a:t>
          </a: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Whilst the majority of leavers within the SOMEP cohort will have had the opportunity to provide a reason through this process, where an application is processed manually or a doctor is no longer licensed through an administrative or regulatory procedure, these reasons are not available.</a:t>
          </a:r>
        </a:p>
        <a:p>
          <a:endPar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Doctors may have made multiple applications in the period and where this is the case their last application reason is used to define their reason for leaving.</a:t>
          </a: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In 2021 the process for recording these reasons changed and the range of reasons expanded, applications underway prior to this change included the previous reasons available at the point the application was opened. These previous reasons are shown in tables 1 to 12.</a:t>
          </a:r>
        </a:p>
        <a:p>
          <a:endPar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Leavers</a:t>
          </a:r>
          <a:endParaRPr lang="en-GB" sz="1000">
            <a:effectLst/>
            <a:latin typeface="Tahoma" panose="020B0604030504040204" pitchFamily="34" charset="0"/>
            <a:ea typeface="Tahoma" panose="020B0604030504040204" pitchFamily="34" charset="0"/>
            <a:cs typeface="Tahoma" panose="020B0604030504040204" pitchFamily="34" charset="0"/>
          </a:endParaRPr>
        </a:p>
        <a:p>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effectLst/>
              <a:latin typeface="Tahoma" panose="020B0604030504040204" pitchFamily="34" charset="0"/>
              <a:ea typeface="Tahoma" panose="020B0604030504040204" pitchFamily="34" charset="0"/>
              <a:cs typeface="Tahoma" panose="020B0604030504040204" pitchFamily="34" charset="0"/>
            </a:rPr>
            <a:t>Doctors are counted as leavers if they are no longer licensed on 31 December of a year, having been licensed on 31 December</a:t>
          </a:r>
          <a:r>
            <a:rPr lang="en-GB" sz="1000" baseline="0">
              <a:effectLst/>
              <a:latin typeface="Tahoma" panose="020B0604030504040204" pitchFamily="34" charset="0"/>
              <a:ea typeface="Tahoma" panose="020B0604030504040204" pitchFamily="34" charset="0"/>
              <a:cs typeface="Tahoma" panose="020B0604030504040204" pitchFamily="34" charset="0"/>
            </a:rPr>
            <a:t> of the preceding year. </a:t>
          </a:r>
        </a:p>
        <a:p>
          <a:r>
            <a:rPr lang="en-GB" sz="1000" baseline="0">
              <a:effectLst/>
              <a:latin typeface="Tahoma" panose="020B0604030504040204" pitchFamily="34" charset="0"/>
              <a:ea typeface="Tahoma" panose="020B0604030504040204" pitchFamily="34" charset="0"/>
              <a:cs typeface="Tahoma" panose="020B0604030504040204" pitchFamily="34" charset="0"/>
            </a:rPr>
            <a:t>Temporary (emergency) registration (TER) doctors (described below) are excluded from these counts.</a:t>
          </a:r>
        </a:p>
        <a:p>
          <a:endParaRPr lang="en-GB" sz="1000">
            <a:effectLst/>
            <a:latin typeface="Tahoma" panose="020B0604030504040204" pitchFamily="34" charset="0"/>
            <a:ea typeface="Tahoma" panose="020B0604030504040204" pitchFamily="34" charset="0"/>
            <a:cs typeface="Tahoma" panose="020B0604030504040204" pitchFamily="34" charset="0"/>
          </a:endParaRPr>
        </a:p>
        <a:p>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Doctors in training</a:t>
          </a:r>
        </a:p>
        <a:p>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Doctors were reported as being in training if they were licensed on 31 December each year, did not appear on the GP or specialist register, were included in the NTS census of</a:t>
          </a:r>
          <a:r>
            <a:rPr lang="en-GB"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that academic year (ie</a:t>
          </a:r>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 March of the subsequent year) and did not respond to the NTS indicating that they were not trainees. Doctors in training have to be licensed during their Foundation training.</a:t>
          </a:r>
        </a:p>
        <a:p>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After two years of Foundation training, doctors may elect to train to join the GP Register, to train to join the Specialist Register, or to take up a staff post.</a:t>
          </a:r>
        </a:p>
        <a:p>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Abbreviations</a:t>
          </a:r>
        </a:p>
        <a:p>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The following abbreviations are used throughout the tables:</a:t>
          </a:r>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GP - General Practitioner</a:t>
          </a:r>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Non-UK - doctors with a PMQ outside</a:t>
          </a:r>
          <a:r>
            <a:rPr lang="en-GB" sz="1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of the UK</a:t>
          </a:r>
          <a:endPar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n/a - Not available</a:t>
          </a:r>
          <a:endParaRPr lang="en-GB" sz="1000">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PMQ - Primary Medical Qualification</a:t>
          </a: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TER - Temporary (Emergency) Register doctors added to the register as part of the UK government's response to the coronavirus pandemic</a:t>
          </a:r>
        </a:p>
        <a:p>
          <a:endPar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endPar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200" b="1">
              <a:solidFill>
                <a:schemeClr val="dk1"/>
              </a:solidFill>
              <a:effectLst/>
              <a:latin typeface="Tahoma" panose="020B0604030504040204" pitchFamily="34" charset="0"/>
              <a:ea typeface="Tahoma" panose="020B0604030504040204" pitchFamily="34" charset="0"/>
              <a:cs typeface="Tahoma" panose="020B0604030504040204" pitchFamily="34" charset="0"/>
            </a:rPr>
            <a:t>Further information</a:t>
          </a:r>
        </a:p>
        <a:p>
          <a:endPar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GB" sz="1000">
              <a:solidFill>
                <a:schemeClr val="dk1"/>
              </a:solidFill>
              <a:effectLst/>
              <a:latin typeface="Tahoma" panose="020B0604030504040204" pitchFamily="34" charset="0"/>
              <a:ea typeface="Tahoma" panose="020B0604030504040204" pitchFamily="34" charset="0"/>
              <a:cs typeface="Tahoma" panose="020B0604030504040204" pitchFamily="34" charset="0"/>
            </a:rPr>
            <a:t>For assistance in using the tables, please contact Insight &amp; Research (insightandresearch@gmc-uk.org).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E7B6C-6AE9-4F1D-9FB2-BAC2D3356CD8}">
  <dimension ref="A1"/>
  <sheetViews>
    <sheetView tabSelected="1" zoomScaleNormal="100" workbookViewId="0"/>
  </sheetViews>
  <sheetFormatPr defaultColWidth="9.44140625" defaultRowHeight="14.4" x14ac:dyDescent="0.3"/>
  <cols>
    <col min="1" max="16384" width="9.44140625" style="14"/>
  </cols>
  <sheetData/>
  <pageMargins left="0.7" right="0.7" top="0.75" bottom="0.75" header="0.3" footer="0.3"/>
  <pageSetup paperSize="9" orientation="portrait" r:id="rId1"/>
  <headerFooter>
    <oddHeader>&amp;LThe state of medical education and practice in the UK 2024 Reference tables - based on registration data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600"/>
  <sheetViews>
    <sheetView showGridLines="0" workbookViewId="0"/>
  </sheetViews>
  <sheetFormatPr defaultColWidth="10.88671875" defaultRowHeight="14.4" x14ac:dyDescent="0.3"/>
  <cols>
    <col min="1" max="1" width="25.77734375" customWidth="1"/>
    <col min="2" max="2" width="18.77734375" customWidth="1"/>
    <col min="3" max="14" width="10.5546875" customWidth="1"/>
  </cols>
  <sheetData>
    <row r="1" spans="1:14" ht="15.6" x14ac:dyDescent="0.3">
      <c r="A1" s="9" t="s">
        <v>81</v>
      </c>
    </row>
    <row r="2" spans="1:14" ht="15.6" x14ac:dyDescent="0.3">
      <c r="A2" s="9" t="s">
        <v>24</v>
      </c>
    </row>
    <row r="3" spans="1:14" ht="15.6" x14ac:dyDescent="0.3">
      <c r="A3" s="9" t="s">
        <v>25</v>
      </c>
    </row>
    <row r="4" spans="1:14" ht="15.6" x14ac:dyDescent="0.3">
      <c r="A4" s="9" t="s">
        <v>82</v>
      </c>
    </row>
    <row r="5" spans="1:14" x14ac:dyDescent="0.3">
      <c r="A5" s="12"/>
    </row>
    <row r="6" spans="1:14" x14ac:dyDescent="0.3">
      <c r="A6" s="13" t="str">
        <f>HYPERLINK("#'Table of contents'!A10", "Back to contents")</f>
        <v>Back to contents</v>
      </c>
    </row>
    <row r="7" spans="1:14" x14ac:dyDescent="0.3">
      <c r="A7" s="12"/>
      <c r="C7" s="15" t="s">
        <v>26</v>
      </c>
      <c r="D7" s="16"/>
      <c r="E7" s="16"/>
      <c r="F7" s="16"/>
      <c r="G7" s="16"/>
      <c r="H7" s="16"/>
      <c r="I7" s="16"/>
      <c r="J7" s="16"/>
      <c r="K7" s="16"/>
      <c r="L7" s="16"/>
      <c r="M7" s="16"/>
      <c r="N7" s="16"/>
    </row>
    <row r="8" spans="1:14" x14ac:dyDescent="0.3">
      <c r="A8" s="7" t="s">
        <v>28</v>
      </c>
      <c r="B8" s="3" t="s">
        <v>28</v>
      </c>
      <c r="C8" s="3" t="s">
        <v>0</v>
      </c>
      <c r="D8" s="3" t="s">
        <v>1</v>
      </c>
      <c r="E8" s="3" t="s">
        <v>2</v>
      </c>
      <c r="F8" s="3" t="s">
        <v>3</v>
      </c>
      <c r="G8" s="3" t="s">
        <v>4</v>
      </c>
      <c r="H8" s="3" t="s">
        <v>5</v>
      </c>
      <c r="I8" s="3" t="s">
        <v>6</v>
      </c>
      <c r="J8" s="3" t="s">
        <v>7</v>
      </c>
      <c r="K8" s="3" t="s">
        <v>8</v>
      </c>
      <c r="L8" s="3" t="s">
        <v>9</v>
      </c>
      <c r="M8" s="3" t="s">
        <v>10</v>
      </c>
      <c r="N8" s="3" t="s">
        <v>11</v>
      </c>
    </row>
    <row r="9" spans="1:14" x14ac:dyDescent="0.3">
      <c r="A9" s="5" t="s">
        <v>12</v>
      </c>
      <c r="B9" s="1" t="s">
        <v>78</v>
      </c>
      <c r="C9" s="1">
        <v>0</v>
      </c>
      <c r="D9" s="1">
        <v>0</v>
      </c>
      <c r="E9" s="1">
        <v>1</v>
      </c>
      <c r="F9" s="1">
        <v>1</v>
      </c>
      <c r="G9" s="1">
        <v>3</v>
      </c>
      <c r="H9" s="1">
        <v>1</v>
      </c>
      <c r="I9" s="1">
        <v>4</v>
      </c>
      <c r="J9" s="1">
        <v>7</v>
      </c>
      <c r="K9" s="1">
        <v>1</v>
      </c>
      <c r="L9" s="1">
        <v>1</v>
      </c>
      <c r="M9" s="1">
        <v>0</v>
      </c>
      <c r="N9" s="1">
        <v>0</v>
      </c>
    </row>
    <row r="10" spans="1:14" x14ac:dyDescent="0.3">
      <c r="A10" s="5" t="s">
        <v>12</v>
      </c>
      <c r="B10" s="1" t="s">
        <v>79</v>
      </c>
      <c r="C10" s="1">
        <v>0</v>
      </c>
      <c r="D10" s="1">
        <v>54</v>
      </c>
      <c r="E10" s="1">
        <v>72</v>
      </c>
      <c r="F10" s="1">
        <v>76</v>
      </c>
      <c r="G10" s="1">
        <v>96</v>
      </c>
      <c r="H10" s="1">
        <v>112</v>
      </c>
      <c r="I10" s="1">
        <v>144</v>
      </c>
      <c r="J10" s="1">
        <v>173</v>
      </c>
      <c r="K10" s="1">
        <v>186</v>
      </c>
      <c r="L10" s="1">
        <v>81</v>
      </c>
      <c r="M10" s="1">
        <v>0</v>
      </c>
      <c r="N10" s="1">
        <v>0</v>
      </c>
    </row>
    <row r="11" spans="1:14" x14ac:dyDescent="0.3">
      <c r="A11" s="5" t="s">
        <v>12</v>
      </c>
      <c r="B11" s="1" t="s">
        <v>80</v>
      </c>
      <c r="C11" s="1">
        <v>0</v>
      </c>
      <c r="D11" s="1">
        <v>2</v>
      </c>
      <c r="E11" s="1">
        <v>3</v>
      </c>
      <c r="F11" s="1">
        <v>3</v>
      </c>
      <c r="G11" s="1">
        <v>5</v>
      </c>
      <c r="H11" s="1">
        <v>4</v>
      </c>
      <c r="I11" s="1">
        <v>2</v>
      </c>
      <c r="J11" s="1">
        <v>10</v>
      </c>
      <c r="K11" s="1">
        <v>5</v>
      </c>
      <c r="L11" s="1">
        <v>0</v>
      </c>
      <c r="M11" s="1">
        <v>0</v>
      </c>
      <c r="N11" s="1">
        <v>0</v>
      </c>
    </row>
    <row r="12" spans="1:14" x14ac:dyDescent="0.3">
      <c r="A12" s="5" t="s">
        <v>12</v>
      </c>
      <c r="B12" s="1" t="s">
        <v>59</v>
      </c>
      <c r="C12" s="1">
        <v>0</v>
      </c>
      <c r="D12" s="1">
        <v>0</v>
      </c>
      <c r="E12" s="1">
        <v>0</v>
      </c>
      <c r="F12" s="1">
        <v>0</v>
      </c>
      <c r="G12" s="1">
        <v>0</v>
      </c>
      <c r="H12" s="1">
        <v>0</v>
      </c>
      <c r="I12" s="1">
        <v>0</v>
      </c>
      <c r="J12" s="1">
        <v>1</v>
      </c>
      <c r="K12" s="1">
        <v>1</v>
      </c>
      <c r="L12" s="1">
        <v>1</v>
      </c>
      <c r="M12" s="1">
        <v>0</v>
      </c>
      <c r="N12" s="1">
        <v>0</v>
      </c>
    </row>
    <row r="13" spans="1:14" x14ac:dyDescent="0.3">
      <c r="A13" s="5" t="s">
        <v>12</v>
      </c>
      <c r="B13" s="1" t="s">
        <v>74</v>
      </c>
      <c r="C13" s="1">
        <v>0</v>
      </c>
      <c r="D13" s="1">
        <v>13</v>
      </c>
      <c r="E13" s="1">
        <v>15</v>
      </c>
      <c r="F13" s="1">
        <v>16</v>
      </c>
      <c r="G13" s="1">
        <v>20</v>
      </c>
      <c r="H13" s="1">
        <v>19</v>
      </c>
      <c r="I13" s="1">
        <v>27</v>
      </c>
      <c r="J13" s="1">
        <v>27</v>
      </c>
      <c r="K13" s="1">
        <v>39</v>
      </c>
      <c r="L13" s="1">
        <v>14</v>
      </c>
      <c r="M13" s="1">
        <v>0</v>
      </c>
      <c r="N13" s="1">
        <v>0</v>
      </c>
    </row>
    <row r="14" spans="1:14" x14ac:dyDescent="0.3">
      <c r="A14" s="5" t="s">
        <v>12</v>
      </c>
      <c r="B14" s="1" t="s">
        <v>75</v>
      </c>
      <c r="C14" s="1">
        <v>183</v>
      </c>
      <c r="D14" s="1">
        <v>220</v>
      </c>
      <c r="E14" s="1">
        <v>275</v>
      </c>
      <c r="F14" s="1">
        <v>269</v>
      </c>
      <c r="G14" s="1">
        <v>219</v>
      </c>
      <c r="H14" s="1">
        <v>217</v>
      </c>
      <c r="I14" s="1">
        <v>170</v>
      </c>
      <c r="J14" s="1">
        <v>129</v>
      </c>
      <c r="K14" s="1">
        <v>85</v>
      </c>
      <c r="L14" s="1">
        <v>30</v>
      </c>
      <c r="M14" s="1">
        <v>0</v>
      </c>
      <c r="N14" s="1">
        <v>0</v>
      </c>
    </row>
    <row r="15" spans="1:14" x14ac:dyDescent="0.3">
      <c r="A15" s="5" t="s">
        <v>13</v>
      </c>
      <c r="B15" s="1" t="s">
        <v>78</v>
      </c>
      <c r="C15" s="1">
        <v>0</v>
      </c>
      <c r="D15" s="1">
        <v>1</v>
      </c>
      <c r="E15" s="1">
        <v>0</v>
      </c>
      <c r="F15" s="1">
        <v>2</v>
      </c>
      <c r="G15" s="1">
        <v>1</v>
      </c>
      <c r="H15" s="1">
        <v>1</v>
      </c>
      <c r="I15" s="1">
        <v>1</v>
      </c>
      <c r="J15" s="1">
        <v>0</v>
      </c>
      <c r="K15" s="1">
        <v>0</v>
      </c>
      <c r="L15" s="1">
        <v>0</v>
      </c>
      <c r="M15" s="1">
        <v>0</v>
      </c>
      <c r="N15" s="1">
        <v>0</v>
      </c>
    </row>
    <row r="16" spans="1:14" x14ac:dyDescent="0.3">
      <c r="A16" s="5" t="s">
        <v>13</v>
      </c>
      <c r="B16" s="1" t="s">
        <v>79</v>
      </c>
      <c r="C16" s="1">
        <v>0</v>
      </c>
      <c r="D16" s="1">
        <v>65</v>
      </c>
      <c r="E16" s="1">
        <v>89</v>
      </c>
      <c r="F16" s="1">
        <v>89</v>
      </c>
      <c r="G16" s="1">
        <v>101</v>
      </c>
      <c r="H16" s="1">
        <v>69</v>
      </c>
      <c r="I16" s="1">
        <v>93</v>
      </c>
      <c r="J16" s="1">
        <v>63</v>
      </c>
      <c r="K16" s="1">
        <v>64</v>
      </c>
      <c r="L16" s="1">
        <v>37</v>
      </c>
      <c r="M16" s="1">
        <v>0</v>
      </c>
      <c r="N16" s="1">
        <v>0</v>
      </c>
    </row>
    <row r="17" spans="1:14" x14ac:dyDescent="0.3">
      <c r="A17" s="5" t="s">
        <v>13</v>
      </c>
      <c r="B17" s="1" t="s">
        <v>80</v>
      </c>
      <c r="C17" s="1">
        <v>0</v>
      </c>
      <c r="D17" s="1">
        <v>0</v>
      </c>
      <c r="E17" s="1">
        <v>1</v>
      </c>
      <c r="F17" s="1">
        <v>1</v>
      </c>
      <c r="G17" s="1">
        <v>0</v>
      </c>
      <c r="H17" s="1">
        <v>1</v>
      </c>
      <c r="I17" s="1">
        <v>0</v>
      </c>
      <c r="J17" s="1">
        <v>0</v>
      </c>
      <c r="K17" s="1">
        <v>0</v>
      </c>
      <c r="L17" s="1">
        <v>0</v>
      </c>
      <c r="M17" s="1">
        <v>0</v>
      </c>
      <c r="N17" s="1">
        <v>0</v>
      </c>
    </row>
    <row r="18" spans="1:14" x14ac:dyDescent="0.3">
      <c r="A18" s="5" t="s">
        <v>13</v>
      </c>
      <c r="B18" s="1" t="s">
        <v>59</v>
      </c>
      <c r="C18" s="1">
        <v>0</v>
      </c>
      <c r="D18" s="1">
        <v>0</v>
      </c>
      <c r="E18" s="1">
        <v>0</v>
      </c>
      <c r="F18" s="1">
        <v>1</v>
      </c>
      <c r="G18" s="1">
        <v>0</v>
      </c>
      <c r="H18" s="1">
        <v>0</v>
      </c>
      <c r="I18" s="1">
        <v>0</v>
      </c>
      <c r="J18" s="1">
        <v>0</v>
      </c>
      <c r="K18" s="1">
        <v>0</v>
      </c>
      <c r="L18" s="1">
        <v>0</v>
      </c>
      <c r="M18" s="1">
        <v>0</v>
      </c>
      <c r="N18" s="1">
        <v>0</v>
      </c>
    </row>
    <row r="19" spans="1:14" x14ac:dyDescent="0.3">
      <c r="A19" s="5" t="s">
        <v>13</v>
      </c>
      <c r="B19" s="1" t="s">
        <v>74</v>
      </c>
      <c r="C19" s="1">
        <v>0</v>
      </c>
      <c r="D19" s="1">
        <v>6</v>
      </c>
      <c r="E19" s="1">
        <v>8</v>
      </c>
      <c r="F19" s="1">
        <v>10</v>
      </c>
      <c r="G19" s="1">
        <v>13</v>
      </c>
      <c r="H19" s="1">
        <v>8</v>
      </c>
      <c r="I19" s="1">
        <v>9</v>
      </c>
      <c r="J19" s="1">
        <v>6</v>
      </c>
      <c r="K19" s="1">
        <v>5</v>
      </c>
      <c r="L19" s="1">
        <v>4</v>
      </c>
      <c r="M19" s="1">
        <v>0</v>
      </c>
      <c r="N19" s="1">
        <v>0</v>
      </c>
    </row>
    <row r="20" spans="1:14" x14ac:dyDescent="0.3">
      <c r="A20" s="5" t="s">
        <v>13</v>
      </c>
      <c r="B20" s="1" t="s">
        <v>75</v>
      </c>
      <c r="C20" s="1">
        <v>82</v>
      </c>
      <c r="D20" s="1">
        <v>62</v>
      </c>
      <c r="E20" s="1">
        <v>83</v>
      </c>
      <c r="F20" s="1">
        <v>87</v>
      </c>
      <c r="G20" s="1">
        <v>61</v>
      </c>
      <c r="H20" s="1">
        <v>43</v>
      </c>
      <c r="I20" s="1">
        <v>31</v>
      </c>
      <c r="J20" s="1">
        <v>19</v>
      </c>
      <c r="K20" s="1">
        <v>11</v>
      </c>
      <c r="L20" s="1">
        <v>5</v>
      </c>
      <c r="M20" s="1">
        <v>0</v>
      </c>
      <c r="N20" s="1">
        <v>0</v>
      </c>
    </row>
    <row r="21" spans="1:14" x14ac:dyDescent="0.3">
      <c r="A21" s="5" t="s">
        <v>14</v>
      </c>
      <c r="B21" s="1" t="s">
        <v>75</v>
      </c>
      <c r="C21" s="1">
        <v>538</v>
      </c>
      <c r="D21" s="1">
        <v>2</v>
      </c>
      <c r="E21" s="1">
        <v>0</v>
      </c>
      <c r="F21" s="1">
        <v>0</v>
      </c>
      <c r="G21" s="1">
        <v>0</v>
      </c>
      <c r="H21" s="1">
        <v>0</v>
      </c>
      <c r="I21" s="1">
        <v>0</v>
      </c>
      <c r="J21" s="1">
        <v>0</v>
      </c>
      <c r="K21" s="1">
        <v>0</v>
      </c>
      <c r="L21" s="1">
        <v>0</v>
      </c>
      <c r="M21" s="1">
        <v>0</v>
      </c>
      <c r="N21" s="1">
        <v>0</v>
      </c>
    </row>
    <row r="22" spans="1:14" x14ac:dyDescent="0.3">
      <c r="A22" s="5" t="s">
        <v>15</v>
      </c>
      <c r="B22" s="1" t="s">
        <v>78</v>
      </c>
      <c r="C22" s="1">
        <v>0</v>
      </c>
      <c r="D22" s="1">
        <v>0</v>
      </c>
      <c r="E22" s="1">
        <v>0</v>
      </c>
      <c r="F22" s="1">
        <v>0</v>
      </c>
      <c r="G22" s="1">
        <v>0</v>
      </c>
      <c r="H22" s="1">
        <v>0</v>
      </c>
      <c r="I22" s="1">
        <v>0</v>
      </c>
      <c r="J22" s="1">
        <v>0</v>
      </c>
      <c r="K22" s="1">
        <v>0</v>
      </c>
      <c r="L22" s="1">
        <v>40</v>
      </c>
      <c r="M22" s="1">
        <v>62</v>
      </c>
      <c r="N22" s="1">
        <v>86</v>
      </c>
    </row>
    <row r="23" spans="1:14" x14ac:dyDescent="0.3">
      <c r="A23" s="5" t="s">
        <v>15</v>
      </c>
      <c r="B23" s="1" t="s">
        <v>79</v>
      </c>
      <c r="C23" s="1">
        <v>0</v>
      </c>
      <c r="D23" s="1">
        <v>0</v>
      </c>
      <c r="E23" s="1">
        <v>0</v>
      </c>
      <c r="F23" s="1">
        <v>0</v>
      </c>
      <c r="G23" s="1">
        <v>0</v>
      </c>
      <c r="H23" s="1">
        <v>0</v>
      </c>
      <c r="I23" s="1">
        <v>0</v>
      </c>
      <c r="J23" s="1">
        <v>0</v>
      </c>
      <c r="K23" s="1">
        <v>0</v>
      </c>
      <c r="L23" s="1">
        <v>3827</v>
      </c>
      <c r="M23" s="1">
        <v>5933</v>
      </c>
      <c r="N23" s="1">
        <v>6574</v>
      </c>
    </row>
    <row r="24" spans="1:14" x14ac:dyDescent="0.3">
      <c r="A24" s="5" t="s">
        <v>15</v>
      </c>
      <c r="B24" s="1" t="s">
        <v>80</v>
      </c>
      <c r="C24" s="1">
        <v>0</v>
      </c>
      <c r="D24" s="1">
        <v>0</v>
      </c>
      <c r="E24" s="1">
        <v>0</v>
      </c>
      <c r="F24" s="1">
        <v>0</v>
      </c>
      <c r="G24" s="1">
        <v>0</v>
      </c>
      <c r="H24" s="1">
        <v>0</v>
      </c>
      <c r="I24" s="1">
        <v>0</v>
      </c>
      <c r="J24" s="1">
        <v>0</v>
      </c>
      <c r="K24" s="1">
        <v>0</v>
      </c>
      <c r="L24" s="1">
        <v>83</v>
      </c>
      <c r="M24" s="1">
        <v>123</v>
      </c>
      <c r="N24" s="1">
        <v>134</v>
      </c>
    </row>
    <row r="25" spans="1:14" x14ac:dyDescent="0.3">
      <c r="A25" s="5" t="s">
        <v>15</v>
      </c>
      <c r="B25" s="1" t="s">
        <v>59</v>
      </c>
      <c r="C25" s="1">
        <v>0</v>
      </c>
      <c r="D25" s="1">
        <v>0</v>
      </c>
      <c r="E25" s="1">
        <v>0</v>
      </c>
      <c r="F25" s="1">
        <v>0</v>
      </c>
      <c r="G25" s="1">
        <v>0</v>
      </c>
      <c r="H25" s="1">
        <v>0</v>
      </c>
      <c r="I25" s="1">
        <v>0</v>
      </c>
      <c r="J25" s="1">
        <v>0</v>
      </c>
      <c r="K25" s="1">
        <v>0</v>
      </c>
      <c r="L25" s="1">
        <v>20</v>
      </c>
      <c r="M25" s="1">
        <v>28</v>
      </c>
      <c r="N25" s="1">
        <v>38</v>
      </c>
    </row>
    <row r="26" spans="1:14" x14ac:dyDescent="0.3">
      <c r="A26" s="5" t="s">
        <v>15</v>
      </c>
      <c r="B26" s="1" t="s">
        <v>74</v>
      </c>
      <c r="C26" s="1">
        <v>0</v>
      </c>
      <c r="D26" s="1">
        <v>0</v>
      </c>
      <c r="E26" s="1">
        <v>0</v>
      </c>
      <c r="F26" s="1">
        <v>0</v>
      </c>
      <c r="G26" s="1">
        <v>0</v>
      </c>
      <c r="H26" s="1">
        <v>0</v>
      </c>
      <c r="I26" s="1">
        <v>0</v>
      </c>
      <c r="J26" s="1">
        <v>0</v>
      </c>
      <c r="K26" s="1">
        <v>0</v>
      </c>
      <c r="L26" s="1">
        <v>504</v>
      </c>
      <c r="M26" s="1">
        <v>807</v>
      </c>
      <c r="N26" s="1">
        <v>889</v>
      </c>
    </row>
    <row r="27" spans="1:14" x14ac:dyDescent="0.3">
      <c r="A27" s="5" t="s">
        <v>15</v>
      </c>
      <c r="B27" s="1" t="s">
        <v>75</v>
      </c>
      <c r="C27" s="1">
        <v>0</v>
      </c>
      <c r="D27" s="1">
        <v>0</v>
      </c>
      <c r="E27" s="1">
        <v>0</v>
      </c>
      <c r="F27" s="1">
        <v>0</v>
      </c>
      <c r="G27" s="1">
        <v>0</v>
      </c>
      <c r="H27" s="1">
        <v>0</v>
      </c>
      <c r="I27" s="1">
        <v>0</v>
      </c>
      <c r="J27" s="1">
        <v>0</v>
      </c>
      <c r="K27" s="1">
        <v>0</v>
      </c>
      <c r="L27" s="1">
        <v>568</v>
      </c>
      <c r="M27" s="1">
        <v>1248</v>
      </c>
      <c r="N27" s="1">
        <v>852</v>
      </c>
    </row>
    <row r="28" spans="1:14" x14ac:dyDescent="0.3">
      <c r="A28" s="5" t="s">
        <v>16</v>
      </c>
      <c r="B28" s="1" t="s">
        <v>78</v>
      </c>
      <c r="C28" s="1">
        <v>0</v>
      </c>
      <c r="D28" s="1">
        <v>28</v>
      </c>
      <c r="E28" s="1">
        <v>31</v>
      </c>
      <c r="F28" s="1">
        <v>27</v>
      </c>
      <c r="G28" s="1">
        <v>17</v>
      </c>
      <c r="H28" s="1">
        <v>22</v>
      </c>
      <c r="I28" s="1">
        <v>27</v>
      </c>
      <c r="J28" s="1">
        <v>26</v>
      </c>
      <c r="K28" s="1">
        <v>27</v>
      </c>
      <c r="L28" s="1">
        <v>9</v>
      </c>
      <c r="M28" s="1">
        <v>0</v>
      </c>
      <c r="N28" s="1">
        <v>0</v>
      </c>
    </row>
    <row r="29" spans="1:14" x14ac:dyDescent="0.3">
      <c r="A29" s="5" t="s">
        <v>16</v>
      </c>
      <c r="B29" s="1" t="s">
        <v>79</v>
      </c>
      <c r="C29" s="1">
        <v>0</v>
      </c>
      <c r="D29" s="1">
        <v>1896</v>
      </c>
      <c r="E29" s="1">
        <v>2579</v>
      </c>
      <c r="F29" s="1">
        <v>2757</v>
      </c>
      <c r="G29" s="1">
        <v>2395</v>
      </c>
      <c r="H29" s="1">
        <v>2314</v>
      </c>
      <c r="I29" s="1">
        <v>2554</v>
      </c>
      <c r="J29" s="1">
        <v>3084</v>
      </c>
      <c r="K29" s="1">
        <v>2514</v>
      </c>
      <c r="L29" s="1">
        <v>1310</v>
      </c>
      <c r="M29" s="1">
        <v>0</v>
      </c>
      <c r="N29" s="1">
        <v>0</v>
      </c>
    </row>
    <row r="30" spans="1:14" x14ac:dyDescent="0.3">
      <c r="A30" s="5" t="s">
        <v>16</v>
      </c>
      <c r="B30" s="1" t="s">
        <v>80</v>
      </c>
      <c r="C30" s="1">
        <v>0</v>
      </c>
      <c r="D30" s="1">
        <v>33</v>
      </c>
      <c r="E30" s="1">
        <v>46</v>
      </c>
      <c r="F30" s="1">
        <v>45</v>
      </c>
      <c r="G30" s="1">
        <v>68</v>
      </c>
      <c r="H30" s="1">
        <v>50</v>
      </c>
      <c r="I30" s="1">
        <v>58</v>
      </c>
      <c r="J30" s="1">
        <v>52</v>
      </c>
      <c r="K30" s="1">
        <v>54</v>
      </c>
      <c r="L30" s="1">
        <v>22</v>
      </c>
      <c r="M30" s="1">
        <v>0</v>
      </c>
      <c r="N30" s="1">
        <v>0</v>
      </c>
    </row>
    <row r="31" spans="1:14" x14ac:dyDescent="0.3">
      <c r="A31" s="5" t="s">
        <v>16</v>
      </c>
      <c r="B31" s="1" t="s">
        <v>59</v>
      </c>
      <c r="C31" s="1">
        <v>0</v>
      </c>
      <c r="D31" s="1">
        <v>11</v>
      </c>
      <c r="E31" s="1">
        <v>19</v>
      </c>
      <c r="F31" s="1">
        <v>17</v>
      </c>
      <c r="G31" s="1">
        <v>9</v>
      </c>
      <c r="H31" s="1">
        <v>14</v>
      </c>
      <c r="I31" s="1">
        <v>13</v>
      </c>
      <c r="J31" s="1">
        <v>12</v>
      </c>
      <c r="K31" s="1">
        <v>9</v>
      </c>
      <c r="L31" s="1">
        <v>7</v>
      </c>
      <c r="M31" s="1">
        <v>0</v>
      </c>
      <c r="N31" s="1">
        <v>0</v>
      </c>
    </row>
    <row r="32" spans="1:14" x14ac:dyDescent="0.3">
      <c r="A32" s="5" t="s">
        <v>16</v>
      </c>
      <c r="B32" s="1" t="s">
        <v>74</v>
      </c>
      <c r="C32" s="1">
        <v>0</v>
      </c>
      <c r="D32" s="1">
        <v>292</v>
      </c>
      <c r="E32" s="1">
        <v>413</v>
      </c>
      <c r="F32" s="1">
        <v>427</v>
      </c>
      <c r="G32" s="1">
        <v>382</v>
      </c>
      <c r="H32" s="1">
        <v>384</v>
      </c>
      <c r="I32" s="1">
        <v>357</v>
      </c>
      <c r="J32" s="1">
        <v>401</v>
      </c>
      <c r="K32" s="1">
        <v>303</v>
      </c>
      <c r="L32" s="1">
        <v>139</v>
      </c>
      <c r="M32" s="1">
        <v>0</v>
      </c>
      <c r="N32" s="1">
        <v>0</v>
      </c>
    </row>
    <row r="33" spans="1:14" x14ac:dyDescent="0.3">
      <c r="A33" s="5" t="s">
        <v>16</v>
      </c>
      <c r="B33" s="1" t="s">
        <v>75</v>
      </c>
      <c r="C33" s="1">
        <v>2394</v>
      </c>
      <c r="D33" s="1">
        <v>2712</v>
      </c>
      <c r="E33" s="1">
        <v>3252</v>
      </c>
      <c r="F33" s="1">
        <v>3211</v>
      </c>
      <c r="G33" s="1">
        <v>2111</v>
      </c>
      <c r="H33" s="1">
        <v>1471</v>
      </c>
      <c r="I33" s="1">
        <v>1050</v>
      </c>
      <c r="J33" s="1">
        <v>726</v>
      </c>
      <c r="K33" s="1">
        <v>267</v>
      </c>
      <c r="L33" s="1">
        <v>115</v>
      </c>
      <c r="M33" s="1">
        <v>0</v>
      </c>
      <c r="N33" s="1">
        <v>0</v>
      </c>
    </row>
    <row r="34" spans="1:14" x14ac:dyDescent="0.3">
      <c r="A34" s="5" t="s">
        <v>17</v>
      </c>
      <c r="B34" s="1" t="s">
        <v>78</v>
      </c>
      <c r="C34" s="1">
        <v>0</v>
      </c>
      <c r="D34" s="1">
        <v>0</v>
      </c>
      <c r="E34" s="1">
        <v>5</v>
      </c>
      <c r="F34" s="1">
        <v>9</v>
      </c>
      <c r="G34" s="1">
        <v>9</v>
      </c>
      <c r="H34" s="1">
        <v>15</v>
      </c>
      <c r="I34" s="1">
        <v>9</v>
      </c>
      <c r="J34" s="1">
        <v>8</v>
      </c>
      <c r="K34" s="1">
        <v>9</v>
      </c>
      <c r="L34" s="1">
        <v>8</v>
      </c>
      <c r="M34" s="1">
        <v>0</v>
      </c>
      <c r="N34" s="1">
        <v>0</v>
      </c>
    </row>
    <row r="35" spans="1:14" x14ac:dyDescent="0.3">
      <c r="A35" s="5" t="s">
        <v>17</v>
      </c>
      <c r="B35" s="1" t="s">
        <v>79</v>
      </c>
      <c r="C35" s="1">
        <v>0</v>
      </c>
      <c r="D35" s="1">
        <v>242</v>
      </c>
      <c r="E35" s="1">
        <v>409</v>
      </c>
      <c r="F35" s="1">
        <v>426</v>
      </c>
      <c r="G35" s="1">
        <v>658</v>
      </c>
      <c r="H35" s="1">
        <v>817</v>
      </c>
      <c r="I35" s="1">
        <v>877</v>
      </c>
      <c r="J35" s="1">
        <v>1169</v>
      </c>
      <c r="K35" s="1">
        <v>1122</v>
      </c>
      <c r="L35" s="1">
        <v>549</v>
      </c>
      <c r="M35" s="1">
        <v>0</v>
      </c>
      <c r="N35" s="1">
        <v>0</v>
      </c>
    </row>
    <row r="36" spans="1:14" x14ac:dyDescent="0.3">
      <c r="A36" s="5" t="s">
        <v>17</v>
      </c>
      <c r="B36" s="1" t="s">
        <v>80</v>
      </c>
      <c r="C36" s="1">
        <v>0</v>
      </c>
      <c r="D36" s="1">
        <v>1</v>
      </c>
      <c r="E36" s="1">
        <v>6</v>
      </c>
      <c r="F36" s="1">
        <v>6</v>
      </c>
      <c r="G36" s="1">
        <v>11</v>
      </c>
      <c r="H36" s="1">
        <v>11</v>
      </c>
      <c r="I36" s="1">
        <v>21</v>
      </c>
      <c r="J36" s="1">
        <v>14</v>
      </c>
      <c r="K36" s="1">
        <v>21</v>
      </c>
      <c r="L36" s="1">
        <v>5</v>
      </c>
      <c r="M36" s="1">
        <v>0</v>
      </c>
      <c r="N36" s="1">
        <v>0</v>
      </c>
    </row>
    <row r="37" spans="1:14" x14ac:dyDescent="0.3">
      <c r="A37" s="5" t="s">
        <v>17</v>
      </c>
      <c r="B37" s="1" t="s">
        <v>59</v>
      </c>
      <c r="C37" s="1">
        <v>0</v>
      </c>
      <c r="D37" s="1">
        <v>1</v>
      </c>
      <c r="E37" s="1">
        <v>0</v>
      </c>
      <c r="F37" s="1">
        <v>3</v>
      </c>
      <c r="G37" s="1">
        <v>2</v>
      </c>
      <c r="H37" s="1">
        <v>3</v>
      </c>
      <c r="I37" s="1">
        <v>2</v>
      </c>
      <c r="J37" s="1">
        <v>5</v>
      </c>
      <c r="K37" s="1">
        <v>1</v>
      </c>
      <c r="L37" s="1">
        <v>3</v>
      </c>
      <c r="M37" s="1">
        <v>0</v>
      </c>
      <c r="N37" s="1">
        <v>0</v>
      </c>
    </row>
    <row r="38" spans="1:14" x14ac:dyDescent="0.3">
      <c r="A38" s="5" t="s">
        <v>17</v>
      </c>
      <c r="B38" s="1" t="s">
        <v>74</v>
      </c>
      <c r="C38" s="1">
        <v>0</v>
      </c>
      <c r="D38" s="1">
        <v>27</v>
      </c>
      <c r="E38" s="1">
        <v>59</v>
      </c>
      <c r="F38" s="1">
        <v>71</v>
      </c>
      <c r="G38" s="1">
        <v>90</v>
      </c>
      <c r="H38" s="1">
        <v>110</v>
      </c>
      <c r="I38" s="1">
        <v>146</v>
      </c>
      <c r="J38" s="1">
        <v>214</v>
      </c>
      <c r="K38" s="1">
        <v>198</v>
      </c>
      <c r="L38" s="1">
        <v>91</v>
      </c>
      <c r="M38" s="1">
        <v>0</v>
      </c>
      <c r="N38" s="1">
        <v>0</v>
      </c>
    </row>
    <row r="39" spans="1:14" x14ac:dyDescent="0.3">
      <c r="A39" s="5" t="s">
        <v>17</v>
      </c>
      <c r="B39" s="1" t="s">
        <v>75</v>
      </c>
      <c r="C39" s="1">
        <v>2164</v>
      </c>
      <c r="D39" s="1">
        <v>2797</v>
      </c>
      <c r="E39" s="1">
        <v>3302</v>
      </c>
      <c r="F39" s="1">
        <v>2874</v>
      </c>
      <c r="G39" s="1">
        <v>1845</v>
      </c>
      <c r="H39" s="1">
        <v>1571</v>
      </c>
      <c r="I39" s="1">
        <v>1543</v>
      </c>
      <c r="J39" s="1">
        <v>1236</v>
      </c>
      <c r="K39" s="1">
        <v>663</v>
      </c>
      <c r="L39" s="1">
        <v>273</v>
      </c>
      <c r="M39" s="1">
        <v>0</v>
      </c>
      <c r="N39" s="1">
        <v>0</v>
      </c>
    </row>
    <row r="40" spans="1:14" x14ac:dyDescent="0.3">
      <c r="A40" s="5" t="s">
        <v>18</v>
      </c>
      <c r="B40" s="1" t="s">
        <v>78</v>
      </c>
      <c r="C40" s="1">
        <v>0</v>
      </c>
      <c r="D40" s="1">
        <v>2</v>
      </c>
      <c r="E40" s="1">
        <v>6</v>
      </c>
      <c r="F40" s="1">
        <v>3</v>
      </c>
      <c r="G40" s="1">
        <v>0</v>
      </c>
      <c r="H40" s="1">
        <v>0</v>
      </c>
      <c r="I40" s="1">
        <v>2</v>
      </c>
      <c r="J40" s="1">
        <v>1</v>
      </c>
      <c r="K40" s="1">
        <v>2</v>
      </c>
      <c r="L40" s="1">
        <v>0</v>
      </c>
      <c r="M40" s="1">
        <v>0</v>
      </c>
      <c r="N40" s="1">
        <v>0</v>
      </c>
    </row>
    <row r="41" spans="1:14" x14ac:dyDescent="0.3">
      <c r="A41" s="5" t="s">
        <v>18</v>
      </c>
      <c r="B41" s="1" t="s">
        <v>79</v>
      </c>
      <c r="C41" s="1">
        <v>0</v>
      </c>
      <c r="D41" s="1">
        <v>72</v>
      </c>
      <c r="E41" s="1">
        <v>273</v>
      </c>
      <c r="F41" s="1">
        <v>197</v>
      </c>
      <c r="G41" s="1">
        <v>136</v>
      </c>
      <c r="H41" s="1">
        <v>98</v>
      </c>
      <c r="I41" s="1">
        <v>93</v>
      </c>
      <c r="J41" s="1">
        <v>122</v>
      </c>
      <c r="K41" s="1">
        <v>56</v>
      </c>
      <c r="L41" s="1">
        <v>32</v>
      </c>
      <c r="M41" s="1">
        <v>0</v>
      </c>
      <c r="N41" s="1">
        <v>0</v>
      </c>
    </row>
    <row r="42" spans="1:14" x14ac:dyDescent="0.3">
      <c r="A42" s="5" t="s">
        <v>18</v>
      </c>
      <c r="B42" s="1" t="s">
        <v>80</v>
      </c>
      <c r="C42" s="1">
        <v>0</v>
      </c>
      <c r="D42" s="1">
        <v>1</v>
      </c>
      <c r="E42" s="1">
        <v>3</v>
      </c>
      <c r="F42" s="1">
        <v>2</v>
      </c>
      <c r="G42" s="1">
        <v>1</v>
      </c>
      <c r="H42" s="1">
        <v>1</v>
      </c>
      <c r="I42" s="1">
        <v>0</v>
      </c>
      <c r="J42" s="1">
        <v>4</v>
      </c>
      <c r="K42" s="1">
        <v>0</v>
      </c>
      <c r="L42" s="1">
        <v>0</v>
      </c>
      <c r="M42" s="1">
        <v>0</v>
      </c>
      <c r="N42" s="1">
        <v>0</v>
      </c>
    </row>
    <row r="43" spans="1:14" x14ac:dyDescent="0.3">
      <c r="A43" s="5" t="s">
        <v>18</v>
      </c>
      <c r="B43" s="1" t="s">
        <v>59</v>
      </c>
      <c r="C43" s="1">
        <v>0</v>
      </c>
      <c r="D43" s="1">
        <v>0</v>
      </c>
      <c r="E43" s="1">
        <v>2</v>
      </c>
      <c r="F43" s="1">
        <v>2</v>
      </c>
      <c r="G43" s="1">
        <v>1</v>
      </c>
      <c r="H43" s="1">
        <v>0</v>
      </c>
      <c r="I43" s="1">
        <v>0</v>
      </c>
      <c r="J43" s="1">
        <v>2</v>
      </c>
      <c r="K43" s="1">
        <v>0</v>
      </c>
      <c r="L43" s="1">
        <v>0</v>
      </c>
      <c r="M43" s="1">
        <v>0</v>
      </c>
      <c r="N43" s="1">
        <v>0</v>
      </c>
    </row>
    <row r="44" spans="1:14" x14ac:dyDescent="0.3">
      <c r="A44" s="5" t="s">
        <v>18</v>
      </c>
      <c r="B44" s="1" t="s">
        <v>74</v>
      </c>
      <c r="C44" s="1">
        <v>0</v>
      </c>
      <c r="D44" s="1">
        <v>12</v>
      </c>
      <c r="E44" s="1">
        <v>49</v>
      </c>
      <c r="F44" s="1">
        <v>34</v>
      </c>
      <c r="G44" s="1">
        <v>23</v>
      </c>
      <c r="H44" s="1">
        <v>17</v>
      </c>
      <c r="I44" s="1">
        <v>25</v>
      </c>
      <c r="J44" s="1">
        <v>11</v>
      </c>
      <c r="K44" s="1">
        <v>5</v>
      </c>
      <c r="L44" s="1">
        <v>2</v>
      </c>
      <c r="M44" s="1">
        <v>0</v>
      </c>
      <c r="N44" s="1">
        <v>0</v>
      </c>
    </row>
    <row r="45" spans="1:14" x14ac:dyDescent="0.3">
      <c r="A45" s="5" t="s">
        <v>18</v>
      </c>
      <c r="B45" s="1" t="s">
        <v>75</v>
      </c>
      <c r="C45" s="1">
        <v>145</v>
      </c>
      <c r="D45" s="1">
        <v>195</v>
      </c>
      <c r="E45" s="1">
        <v>564</v>
      </c>
      <c r="F45" s="1">
        <v>419</v>
      </c>
      <c r="G45" s="1">
        <v>195</v>
      </c>
      <c r="H45" s="1">
        <v>113</v>
      </c>
      <c r="I45" s="1">
        <v>62</v>
      </c>
      <c r="J45" s="1">
        <v>60</v>
      </c>
      <c r="K45" s="1">
        <v>25</v>
      </c>
      <c r="L45" s="1">
        <v>12</v>
      </c>
      <c r="M45" s="1">
        <v>0</v>
      </c>
      <c r="N45" s="1">
        <v>0</v>
      </c>
    </row>
    <row r="46" spans="1:14" x14ac:dyDescent="0.3">
      <c r="A46" s="5" t="s">
        <v>19</v>
      </c>
      <c r="B46" s="1" t="s">
        <v>78</v>
      </c>
      <c r="C46" s="1">
        <v>0</v>
      </c>
      <c r="D46" s="1">
        <v>3</v>
      </c>
      <c r="E46" s="1">
        <v>5</v>
      </c>
      <c r="F46" s="1">
        <v>5</v>
      </c>
      <c r="G46" s="1">
        <v>4</v>
      </c>
      <c r="H46" s="1">
        <v>3</v>
      </c>
      <c r="I46" s="1">
        <v>7</v>
      </c>
      <c r="J46" s="1">
        <v>5</v>
      </c>
      <c r="K46" s="1">
        <v>9</v>
      </c>
      <c r="L46" s="1">
        <v>1</v>
      </c>
      <c r="M46" s="1">
        <v>0</v>
      </c>
      <c r="N46" s="1">
        <v>0</v>
      </c>
    </row>
    <row r="47" spans="1:14" x14ac:dyDescent="0.3">
      <c r="A47" s="5" t="s">
        <v>19</v>
      </c>
      <c r="B47" s="1" t="s">
        <v>79</v>
      </c>
      <c r="C47" s="1">
        <v>0</v>
      </c>
      <c r="D47" s="1">
        <v>209</v>
      </c>
      <c r="E47" s="1">
        <v>328</v>
      </c>
      <c r="F47" s="1">
        <v>458</v>
      </c>
      <c r="G47" s="1">
        <v>424</v>
      </c>
      <c r="H47" s="1">
        <v>347</v>
      </c>
      <c r="I47" s="1">
        <v>339</v>
      </c>
      <c r="J47" s="1">
        <v>432</v>
      </c>
      <c r="K47" s="1">
        <v>383</v>
      </c>
      <c r="L47" s="1">
        <v>208</v>
      </c>
      <c r="M47" s="1">
        <v>0</v>
      </c>
      <c r="N47" s="1">
        <v>0</v>
      </c>
    </row>
    <row r="48" spans="1:14" x14ac:dyDescent="0.3">
      <c r="A48" s="5" t="s">
        <v>19</v>
      </c>
      <c r="B48" s="1" t="s">
        <v>80</v>
      </c>
      <c r="C48" s="1">
        <v>0</v>
      </c>
      <c r="D48" s="1">
        <v>0</v>
      </c>
      <c r="E48" s="1">
        <v>9</v>
      </c>
      <c r="F48" s="1">
        <v>9</v>
      </c>
      <c r="G48" s="1">
        <v>11</v>
      </c>
      <c r="H48" s="1">
        <v>3</v>
      </c>
      <c r="I48" s="1">
        <v>5</v>
      </c>
      <c r="J48" s="1">
        <v>6</v>
      </c>
      <c r="K48" s="1">
        <v>10</v>
      </c>
      <c r="L48" s="1">
        <v>5</v>
      </c>
      <c r="M48" s="1">
        <v>0</v>
      </c>
      <c r="N48" s="1">
        <v>0</v>
      </c>
    </row>
    <row r="49" spans="1:14" x14ac:dyDescent="0.3">
      <c r="A49" s="5" t="s">
        <v>19</v>
      </c>
      <c r="B49" s="1" t="s">
        <v>59</v>
      </c>
      <c r="C49" s="1">
        <v>0</v>
      </c>
      <c r="D49" s="1">
        <v>2</v>
      </c>
      <c r="E49" s="1">
        <v>1</v>
      </c>
      <c r="F49" s="1">
        <v>6</v>
      </c>
      <c r="G49" s="1">
        <v>3</v>
      </c>
      <c r="H49" s="1">
        <v>2</v>
      </c>
      <c r="I49" s="1">
        <v>1</v>
      </c>
      <c r="J49" s="1">
        <v>0</v>
      </c>
      <c r="K49" s="1">
        <v>3</v>
      </c>
      <c r="L49" s="1">
        <v>2</v>
      </c>
      <c r="M49" s="1">
        <v>0</v>
      </c>
      <c r="N49" s="1">
        <v>0</v>
      </c>
    </row>
    <row r="50" spans="1:14" x14ac:dyDescent="0.3">
      <c r="A50" s="5" t="s">
        <v>19</v>
      </c>
      <c r="B50" s="1" t="s">
        <v>74</v>
      </c>
      <c r="C50" s="1">
        <v>0</v>
      </c>
      <c r="D50" s="1">
        <v>43</v>
      </c>
      <c r="E50" s="1">
        <v>48</v>
      </c>
      <c r="F50" s="1">
        <v>57</v>
      </c>
      <c r="G50" s="1">
        <v>86</v>
      </c>
      <c r="H50" s="1">
        <v>61</v>
      </c>
      <c r="I50" s="1">
        <v>49</v>
      </c>
      <c r="J50" s="1">
        <v>69</v>
      </c>
      <c r="K50" s="1">
        <v>54</v>
      </c>
      <c r="L50" s="1">
        <v>41</v>
      </c>
      <c r="M50" s="1">
        <v>0</v>
      </c>
      <c r="N50" s="1">
        <v>0</v>
      </c>
    </row>
    <row r="51" spans="1:14" x14ac:dyDescent="0.3">
      <c r="A51" s="5" t="s">
        <v>19</v>
      </c>
      <c r="B51" s="1" t="s">
        <v>75</v>
      </c>
      <c r="C51" s="1">
        <v>476</v>
      </c>
      <c r="D51" s="1">
        <v>526</v>
      </c>
      <c r="E51" s="1">
        <v>695</v>
      </c>
      <c r="F51" s="1">
        <v>694</v>
      </c>
      <c r="G51" s="1">
        <v>502</v>
      </c>
      <c r="H51" s="1">
        <v>296</v>
      </c>
      <c r="I51" s="1">
        <v>203</v>
      </c>
      <c r="J51" s="1">
        <v>188</v>
      </c>
      <c r="K51" s="1">
        <v>98</v>
      </c>
      <c r="L51" s="1">
        <v>40</v>
      </c>
      <c r="M51" s="1">
        <v>0</v>
      </c>
      <c r="N51" s="1">
        <v>0</v>
      </c>
    </row>
    <row r="52" spans="1:14" x14ac:dyDescent="0.3">
      <c r="A52" s="5" t="s">
        <v>20</v>
      </c>
      <c r="B52" s="1" t="s">
        <v>78</v>
      </c>
      <c r="C52" s="1">
        <v>0</v>
      </c>
      <c r="D52" s="1">
        <v>0</v>
      </c>
      <c r="E52" s="1">
        <v>0</v>
      </c>
      <c r="F52" s="1">
        <v>0</v>
      </c>
      <c r="G52" s="1">
        <v>0</v>
      </c>
      <c r="H52" s="1">
        <v>1</v>
      </c>
      <c r="I52" s="1">
        <v>0</v>
      </c>
      <c r="J52" s="1">
        <v>0</v>
      </c>
      <c r="K52" s="1">
        <v>1</v>
      </c>
      <c r="L52" s="1">
        <v>4</v>
      </c>
      <c r="M52" s="1">
        <v>9</v>
      </c>
      <c r="N52" s="1">
        <v>5</v>
      </c>
    </row>
    <row r="53" spans="1:14" x14ac:dyDescent="0.3">
      <c r="A53" s="5" t="s">
        <v>20</v>
      </c>
      <c r="B53" s="1" t="s">
        <v>79</v>
      </c>
      <c r="C53" s="1">
        <v>0</v>
      </c>
      <c r="D53" s="1">
        <v>1</v>
      </c>
      <c r="E53" s="1">
        <v>0</v>
      </c>
      <c r="F53" s="1">
        <v>1</v>
      </c>
      <c r="G53" s="1">
        <v>1</v>
      </c>
      <c r="H53" s="1">
        <v>7</v>
      </c>
      <c r="I53" s="1">
        <v>5</v>
      </c>
      <c r="J53" s="1">
        <v>35</v>
      </c>
      <c r="K53" s="1">
        <v>24</v>
      </c>
      <c r="L53" s="1">
        <v>492</v>
      </c>
      <c r="M53" s="1">
        <v>936</v>
      </c>
      <c r="N53" s="1">
        <v>841</v>
      </c>
    </row>
    <row r="54" spans="1:14" x14ac:dyDescent="0.3">
      <c r="A54" s="5" t="s">
        <v>20</v>
      </c>
      <c r="B54" s="1" t="s">
        <v>80</v>
      </c>
      <c r="C54" s="1">
        <v>0</v>
      </c>
      <c r="D54" s="1">
        <v>0</v>
      </c>
      <c r="E54" s="1">
        <v>0</v>
      </c>
      <c r="F54" s="1">
        <v>0</v>
      </c>
      <c r="G54" s="1">
        <v>0</v>
      </c>
      <c r="H54" s="1">
        <v>0</v>
      </c>
      <c r="I54" s="1">
        <v>0</v>
      </c>
      <c r="J54" s="1">
        <v>3</v>
      </c>
      <c r="K54" s="1">
        <v>1</v>
      </c>
      <c r="L54" s="1">
        <v>8</v>
      </c>
      <c r="M54" s="1">
        <v>10</v>
      </c>
      <c r="N54" s="1">
        <v>13</v>
      </c>
    </row>
    <row r="55" spans="1:14" x14ac:dyDescent="0.3">
      <c r="A55" s="5" t="s">
        <v>20</v>
      </c>
      <c r="B55" s="1" t="s">
        <v>59</v>
      </c>
      <c r="C55" s="1">
        <v>0</v>
      </c>
      <c r="D55" s="1">
        <v>0</v>
      </c>
      <c r="E55" s="1">
        <v>0</v>
      </c>
      <c r="F55" s="1">
        <v>0</v>
      </c>
      <c r="G55" s="1">
        <v>0</v>
      </c>
      <c r="H55" s="1">
        <v>0</v>
      </c>
      <c r="I55" s="1">
        <v>0</v>
      </c>
      <c r="J55" s="1">
        <v>0</v>
      </c>
      <c r="K55" s="1">
        <v>1</v>
      </c>
      <c r="L55" s="1">
        <v>7</v>
      </c>
      <c r="M55" s="1">
        <v>10</v>
      </c>
      <c r="N55" s="1">
        <v>8</v>
      </c>
    </row>
    <row r="56" spans="1:14" x14ac:dyDescent="0.3">
      <c r="A56" s="5" t="s">
        <v>20</v>
      </c>
      <c r="B56" s="1" t="s">
        <v>74</v>
      </c>
      <c r="C56" s="1">
        <v>0</v>
      </c>
      <c r="D56" s="1">
        <v>0</v>
      </c>
      <c r="E56" s="1">
        <v>0</v>
      </c>
      <c r="F56" s="1">
        <v>0</v>
      </c>
      <c r="G56" s="1">
        <v>0</v>
      </c>
      <c r="H56" s="1">
        <v>4</v>
      </c>
      <c r="I56" s="1">
        <v>0</v>
      </c>
      <c r="J56" s="1">
        <v>3</v>
      </c>
      <c r="K56" s="1">
        <v>9</v>
      </c>
      <c r="L56" s="1">
        <v>64</v>
      </c>
      <c r="M56" s="1">
        <v>113</v>
      </c>
      <c r="N56" s="1">
        <v>121</v>
      </c>
    </row>
    <row r="57" spans="1:14" x14ac:dyDescent="0.3">
      <c r="A57" s="5" t="s">
        <v>20</v>
      </c>
      <c r="B57" s="1" t="s">
        <v>75</v>
      </c>
      <c r="C57" s="1">
        <v>1292</v>
      </c>
      <c r="D57" s="1">
        <v>26</v>
      </c>
      <c r="E57" s="1">
        <v>4</v>
      </c>
      <c r="F57" s="1">
        <v>7</v>
      </c>
      <c r="G57" s="1">
        <v>9</v>
      </c>
      <c r="H57" s="1">
        <v>12</v>
      </c>
      <c r="I57" s="1">
        <v>14</v>
      </c>
      <c r="J57" s="1">
        <v>31</v>
      </c>
      <c r="K57" s="1">
        <v>27</v>
      </c>
      <c r="L57" s="1">
        <v>247</v>
      </c>
      <c r="M57" s="1">
        <v>542</v>
      </c>
      <c r="N57" s="1">
        <v>343</v>
      </c>
    </row>
    <row r="58" spans="1:14" x14ac:dyDescent="0.3">
      <c r="A58" s="5" t="s">
        <v>21</v>
      </c>
      <c r="B58" s="1" t="s">
        <v>78</v>
      </c>
      <c r="C58" s="1">
        <v>0</v>
      </c>
      <c r="D58" s="1">
        <v>5</v>
      </c>
      <c r="E58" s="1">
        <v>5</v>
      </c>
      <c r="F58" s="1">
        <v>11</v>
      </c>
      <c r="G58" s="1">
        <v>4</v>
      </c>
      <c r="H58" s="1">
        <v>5</v>
      </c>
      <c r="I58" s="1">
        <v>6</v>
      </c>
      <c r="J58" s="1">
        <v>9</v>
      </c>
      <c r="K58" s="1">
        <v>4</v>
      </c>
      <c r="L58" s="1">
        <v>11</v>
      </c>
      <c r="M58" s="1">
        <v>11</v>
      </c>
      <c r="N58" s="1">
        <v>14</v>
      </c>
    </row>
    <row r="59" spans="1:14" x14ac:dyDescent="0.3">
      <c r="A59" s="5" t="s">
        <v>21</v>
      </c>
      <c r="B59" s="1" t="s">
        <v>79</v>
      </c>
      <c r="C59" s="1">
        <v>0</v>
      </c>
      <c r="D59" s="1">
        <v>219</v>
      </c>
      <c r="E59" s="1">
        <v>325</v>
      </c>
      <c r="F59" s="1">
        <v>461</v>
      </c>
      <c r="G59" s="1">
        <v>362</v>
      </c>
      <c r="H59" s="1">
        <v>388</v>
      </c>
      <c r="I59" s="1">
        <v>538</v>
      </c>
      <c r="J59" s="1">
        <v>628</v>
      </c>
      <c r="K59" s="1">
        <v>321</v>
      </c>
      <c r="L59" s="1">
        <v>585</v>
      </c>
      <c r="M59" s="1">
        <v>1046</v>
      </c>
      <c r="N59" s="1">
        <v>982</v>
      </c>
    </row>
    <row r="60" spans="1:14" x14ac:dyDescent="0.3">
      <c r="A60" s="5" t="s">
        <v>21</v>
      </c>
      <c r="B60" s="1" t="s">
        <v>80</v>
      </c>
      <c r="C60" s="1">
        <v>0</v>
      </c>
      <c r="D60" s="1">
        <v>0</v>
      </c>
      <c r="E60" s="1">
        <v>2</v>
      </c>
      <c r="F60" s="1">
        <v>6</v>
      </c>
      <c r="G60" s="1">
        <v>6</v>
      </c>
      <c r="H60" s="1">
        <v>7</v>
      </c>
      <c r="I60" s="1">
        <v>2</v>
      </c>
      <c r="J60" s="1">
        <v>9</v>
      </c>
      <c r="K60" s="1">
        <v>8</v>
      </c>
      <c r="L60" s="1">
        <v>10</v>
      </c>
      <c r="M60" s="1">
        <v>19</v>
      </c>
      <c r="N60" s="1">
        <v>11</v>
      </c>
    </row>
    <row r="61" spans="1:14" x14ac:dyDescent="0.3">
      <c r="A61" s="5" t="s">
        <v>21</v>
      </c>
      <c r="B61" s="1" t="s">
        <v>59</v>
      </c>
      <c r="C61" s="1">
        <v>0</v>
      </c>
      <c r="D61" s="1">
        <v>0</v>
      </c>
      <c r="E61" s="1">
        <v>2</v>
      </c>
      <c r="F61" s="1">
        <v>1</v>
      </c>
      <c r="G61" s="1">
        <v>3</v>
      </c>
      <c r="H61" s="1">
        <v>1</v>
      </c>
      <c r="I61" s="1">
        <v>2</v>
      </c>
      <c r="J61" s="1">
        <v>3</v>
      </c>
      <c r="K61" s="1">
        <v>0</v>
      </c>
      <c r="L61" s="1">
        <v>1</v>
      </c>
      <c r="M61" s="1">
        <v>5</v>
      </c>
      <c r="N61" s="1">
        <v>6</v>
      </c>
    </row>
    <row r="62" spans="1:14" x14ac:dyDescent="0.3">
      <c r="A62" s="5" t="s">
        <v>21</v>
      </c>
      <c r="B62" s="1" t="s">
        <v>74</v>
      </c>
      <c r="C62" s="1">
        <v>0</v>
      </c>
      <c r="D62" s="1">
        <v>35</v>
      </c>
      <c r="E62" s="1">
        <v>50</v>
      </c>
      <c r="F62" s="1">
        <v>78</v>
      </c>
      <c r="G62" s="1">
        <v>63</v>
      </c>
      <c r="H62" s="1">
        <v>46</v>
      </c>
      <c r="I62" s="1">
        <v>54</v>
      </c>
      <c r="J62" s="1">
        <v>75</v>
      </c>
      <c r="K62" s="1">
        <v>51</v>
      </c>
      <c r="L62" s="1">
        <v>57</v>
      </c>
      <c r="M62" s="1">
        <v>116</v>
      </c>
      <c r="N62" s="1">
        <v>116</v>
      </c>
    </row>
    <row r="63" spans="1:14" x14ac:dyDescent="0.3">
      <c r="A63" s="5" t="s">
        <v>21</v>
      </c>
      <c r="B63" s="1" t="s">
        <v>75</v>
      </c>
      <c r="C63" s="1">
        <v>2876</v>
      </c>
      <c r="D63" s="1">
        <v>2441</v>
      </c>
      <c r="E63" s="1">
        <v>2843</v>
      </c>
      <c r="F63" s="1">
        <v>2751</v>
      </c>
      <c r="G63" s="1">
        <v>1712</v>
      </c>
      <c r="H63" s="1">
        <v>1032</v>
      </c>
      <c r="I63" s="1">
        <v>905</v>
      </c>
      <c r="J63" s="1">
        <v>589</v>
      </c>
      <c r="K63" s="1">
        <v>217</v>
      </c>
      <c r="L63" s="1">
        <v>250</v>
      </c>
      <c r="M63" s="1">
        <v>301</v>
      </c>
      <c r="N63" s="1">
        <v>276</v>
      </c>
    </row>
    <row r="64" spans="1:14" x14ac:dyDescent="0.3">
      <c r="A64" s="6" t="s">
        <v>28</v>
      </c>
      <c r="B64" s="2" t="s">
        <v>22</v>
      </c>
      <c r="C64" s="2">
        <v>10150</v>
      </c>
      <c r="D64" s="2">
        <v>12257</v>
      </c>
      <c r="E64" s="2">
        <v>15882</v>
      </c>
      <c r="F64" s="2">
        <v>15630</v>
      </c>
      <c r="G64" s="2">
        <v>11662</v>
      </c>
      <c r="H64" s="2">
        <v>9701</v>
      </c>
      <c r="I64" s="2">
        <v>9450</v>
      </c>
      <c r="J64" s="2">
        <v>9667</v>
      </c>
      <c r="K64" s="2">
        <v>6894</v>
      </c>
      <c r="L64" s="2">
        <v>9825</v>
      </c>
      <c r="M64" s="2">
        <v>11319</v>
      </c>
      <c r="N64" s="2">
        <v>11309</v>
      </c>
    </row>
    <row r="65" spans="1:14" x14ac:dyDescent="0.3">
      <c r="A65" s="12"/>
    </row>
    <row r="66" spans="1:14" x14ac:dyDescent="0.3">
      <c r="A66" s="12"/>
    </row>
    <row r="67" spans="1:14" x14ac:dyDescent="0.3">
      <c r="A67" s="12"/>
      <c r="C67" s="15" t="s">
        <v>27</v>
      </c>
      <c r="D67" s="16"/>
      <c r="E67" s="16"/>
      <c r="F67" s="16"/>
      <c r="G67" s="16"/>
      <c r="H67" s="16"/>
      <c r="I67" s="16"/>
      <c r="J67" s="16"/>
      <c r="K67" s="16"/>
      <c r="L67" s="16"/>
      <c r="M67" s="16"/>
      <c r="N67" s="16"/>
    </row>
    <row r="68" spans="1:14" x14ac:dyDescent="0.3">
      <c r="A68" s="7" t="s">
        <v>28</v>
      </c>
      <c r="B68" s="3" t="s">
        <v>28</v>
      </c>
      <c r="C68" s="3" t="s">
        <v>0</v>
      </c>
      <c r="D68" s="3" t="s">
        <v>1</v>
      </c>
      <c r="E68" s="3" t="s">
        <v>2</v>
      </c>
      <c r="F68" s="3" t="s">
        <v>3</v>
      </c>
      <c r="G68" s="3" t="s">
        <v>4</v>
      </c>
      <c r="H68" s="3" t="s">
        <v>5</v>
      </c>
      <c r="I68" s="3" t="s">
        <v>6</v>
      </c>
      <c r="J68" s="3" t="s">
        <v>7</v>
      </c>
      <c r="K68" s="3" t="s">
        <v>8</v>
      </c>
      <c r="L68" s="3" t="s">
        <v>9</v>
      </c>
      <c r="M68" s="3" t="s">
        <v>10</v>
      </c>
      <c r="N68" s="3" t="s">
        <v>11</v>
      </c>
    </row>
    <row r="69" spans="1:14" x14ac:dyDescent="0.3">
      <c r="A69" s="8" t="s">
        <v>12</v>
      </c>
      <c r="B69" s="4" t="s">
        <v>78</v>
      </c>
      <c r="C69" s="4">
        <v>0</v>
      </c>
      <c r="D69" s="4">
        <v>0</v>
      </c>
      <c r="E69" s="4">
        <v>6.2964362171011201E-5</v>
      </c>
      <c r="F69" s="4">
        <v>6.3979526551503495E-5</v>
      </c>
      <c r="G69" s="4">
        <v>2.57245755445035E-4</v>
      </c>
      <c r="H69" s="4">
        <v>1.0308215647871401E-4</v>
      </c>
      <c r="I69" s="4">
        <v>4.2328042328042303E-4</v>
      </c>
      <c r="J69" s="4">
        <v>7.2411296162201298E-4</v>
      </c>
      <c r="K69" s="4">
        <v>1.45053669857847E-4</v>
      </c>
      <c r="L69" s="4">
        <v>1.01781170483461E-4</v>
      </c>
      <c r="M69" s="4">
        <v>0</v>
      </c>
      <c r="N69" s="4">
        <v>0</v>
      </c>
    </row>
    <row r="70" spans="1:14" x14ac:dyDescent="0.3">
      <c r="A70" s="8" t="s">
        <v>12</v>
      </c>
      <c r="B70" s="4" t="s">
        <v>79</v>
      </c>
      <c r="C70" s="4">
        <v>0</v>
      </c>
      <c r="D70" s="4">
        <v>4.4056457534470102E-3</v>
      </c>
      <c r="E70" s="4">
        <v>4.5334340763128096E-3</v>
      </c>
      <c r="F70" s="4">
        <v>4.8624440179142704E-3</v>
      </c>
      <c r="G70" s="4">
        <v>8.2318641742411304E-3</v>
      </c>
      <c r="H70" s="4">
        <v>1.1545201525615899E-2</v>
      </c>
      <c r="I70" s="4">
        <v>1.52380952380952E-2</v>
      </c>
      <c r="J70" s="4">
        <v>1.7895934622944001E-2</v>
      </c>
      <c r="K70" s="4">
        <v>2.69799825935596E-2</v>
      </c>
      <c r="L70" s="4">
        <v>8.2442748091603093E-3</v>
      </c>
      <c r="M70" s="4">
        <v>0</v>
      </c>
      <c r="N70" s="4">
        <v>0</v>
      </c>
    </row>
    <row r="71" spans="1:14" x14ac:dyDescent="0.3">
      <c r="A71" s="8" t="s">
        <v>12</v>
      </c>
      <c r="B71" s="4" t="s">
        <v>80</v>
      </c>
      <c r="C71" s="4">
        <v>0</v>
      </c>
      <c r="D71" s="4">
        <v>1.63172064942482E-4</v>
      </c>
      <c r="E71" s="4">
        <v>1.88893086513034E-4</v>
      </c>
      <c r="F71" s="4">
        <v>1.91938579654511E-4</v>
      </c>
      <c r="G71" s="4">
        <v>4.28742925741725E-4</v>
      </c>
      <c r="H71" s="4">
        <v>4.1232862591485402E-4</v>
      </c>
      <c r="I71" s="4">
        <v>2.11640211640212E-4</v>
      </c>
      <c r="J71" s="4">
        <v>1.0344470880314499E-3</v>
      </c>
      <c r="K71" s="4">
        <v>7.2526834928923702E-4</v>
      </c>
      <c r="L71" s="4">
        <v>0</v>
      </c>
      <c r="M71" s="4">
        <v>0</v>
      </c>
      <c r="N71" s="4">
        <v>0</v>
      </c>
    </row>
    <row r="72" spans="1:14" x14ac:dyDescent="0.3">
      <c r="A72" s="8" t="s">
        <v>12</v>
      </c>
      <c r="B72" s="4" t="s">
        <v>59</v>
      </c>
      <c r="C72" s="4">
        <v>0</v>
      </c>
      <c r="D72" s="4">
        <v>0</v>
      </c>
      <c r="E72" s="4">
        <v>0</v>
      </c>
      <c r="F72" s="4">
        <v>0</v>
      </c>
      <c r="G72" s="4">
        <v>0</v>
      </c>
      <c r="H72" s="4">
        <v>0</v>
      </c>
      <c r="I72" s="4">
        <v>0</v>
      </c>
      <c r="J72" s="4">
        <v>1.03444708803145E-4</v>
      </c>
      <c r="K72" s="4">
        <v>1.45053669857847E-4</v>
      </c>
      <c r="L72" s="4">
        <v>1.01781170483461E-4</v>
      </c>
      <c r="M72" s="4">
        <v>0</v>
      </c>
      <c r="N72" s="4">
        <v>0</v>
      </c>
    </row>
    <row r="73" spans="1:14" x14ac:dyDescent="0.3">
      <c r="A73" s="8" t="s">
        <v>12</v>
      </c>
      <c r="B73" s="4" t="s">
        <v>74</v>
      </c>
      <c r="C73" s="4">
        <v>0</v>
      </c>
      <c r="D73" s="4">
        <v>1.06061842212613E-3</v>
      </c>
      <c r="E73" s="4">
        <v>9.4446543256516795E-4</v>
      </c>
      <c r="F73" s="4">
        <v>1.02367242482406E-3</v>
      </c>
      <c r="G73" s="4">
        <v>1.7149717029669E-3</v>
      </c>
      <c r="H73" s="4">
        <v>1.9585609730955601E-3</v>
      </c>
      <c r="I73" s="4">
        <v>2.8571428571428602E-3</v>
      </c>
      <c r="J73" s="4">
        <v>2.79300713768491E-3</v>
      </c>
      <c r="K73" s="4">
        <v>5.6570931244560498E-3</v>
      </c>
      <c r="L73" s="4">
        <v>1.4249363867684501E-3</v>
      </c>
      <c r="M73" s="4">
        <v>0</v>
      </c>
      <c r="N73" s="4">
        <v>0</v>
      </c>
    </row>
    <row r="74" spans="1:14" x14ac:dyDescent="0.3">
      <c r="A74" s="8" t="s">
        <v>12</v>
      </c>
      <c r="B74" s="4" t="s">
        <v>75</v>
      </c>
      <c r="C74" s="4">
        <v>1.80295566502463E-2</v>
      </c>
      <c r="D74" s="4">
        <v>1.7948927143673001E-2</v>
      </c>
      <c r="E74" s="4">
        <v>1.73151995970281E-2</v>
      </c>
      <c r="F74" s="4">
        <v>1.72104926423544E-2</v>
      </c>
      <c r="G74" s="4">
        <v>1.8778940147487599E-2</v>
      </c>
      <c r="H74" s="4">
        <v>2.2368827955880799E-2</v>
      </c>
      <c r="I74" s="4">
        <v>1.7989417989418E-2</v>
      </c>
      <c r="J74" s="4">
        <v>1.33443674356057E-2</v>
      </c>
      <c r="K74" s="4">
        <v>1.2329561937917E-2</v>
      </c>
      <c r="L74" s="4">
        <v>3.0534351145038198E-3</v>
      </c>
      <c r="M74" s="4">
        <v>0</v>
      </c>
      <c r="N74" s="4">
        <v>0</v>
      </c>
    </row>
    <row r="75" spans="1:14" x14ac:dyDescent="0.3">
      <c r="A75" s="8" t="s">
        <v>13</v>
      </c>
      <c r="B75" s="4" t="s">
        <v>78</v>
      </c>
      <c r="C75" s="4">
        <v>0</v>
      </c>
      <c r="D75" s="4">
        <v>8.1586032471240894E-5</v>
      </c>
      <c r="E75" s="4">
        <v>0</v>
      </c>
      <c r="F75" s="4">
        <v>1.2795905310300699E-4</v>
      </c>
      <c r="G75" s="4">
        <v>8.5748585148345095E-5</v>
      </c>
      <c r="H75" s="4">
        <v>1.0308215647871401E-4</v>
      </c>
      <c r="I75" s="4">
        <v>1.05820105820106E-4</v>
      </c>
      <c r="J75" s="4">
        <v>0</v>
      </c>
      <c r="K75" s="4">
        <v>0</v>
      </c>
      <c r="L75" s="4">
        <v>0</v>
      </c>
      <c r="M75" s="4">
        <v>0</v>
      </c>
      <c r="N75" s="4">
        <v>0</v>
      </c>
    </row>
    <row r="76" spans="1:14" x14ac:dyDescent="0.3">
      <c r="A76" s="8" t="s">
        <v>13</v>
      </c>
      <c r="B76" s="4" t="s">
        <v>79</v>
      </c>
      <c r="C76" s="4">
        <v>0</v>
      </c>
      <c r="D76" s="4">
        <v>5.3030921106306597E-3</v>
      </c>
      <c r="E76" s="4">
        <v>5.6038282332199997E-3</v>
      </c>
      <c r="F76" s="4">
        <v>5.6941778630838101E-3</v>
      </c>
      <c r="G76" s="4">
        <v>8.6606070999828508E-3</v>
      </c>
      <c r="H76" s="4">
        <v>7.11266879703123E-3</v>
      </c>
      <c r="I76" s="4">
        <v>9.84126984126984E-3</v>
      </c>
      <c r="J76" s="4">
        <v>6.5170166545981201E-3</v>
      </c>
      <c r="K76" s="4">
        <v>9.2834348709022307E-3</v>
      </c>
      <c r="L76" s="4">
        <v>3.7659033078880398E-3</v>
      </c>
      <c r="M76" s="4">
        <v>0</v>
      </c>
      <c r="N76" s="4">
        <v>0</v>
      </c>
    </row>
    <row r="77" spans="1:14" x14ac:dyDescent="0.3">
      <c r="A77" s="8" t="s">
        <v>13</v>
      </c>
      <c r="B77" s="4" t="s">
        <v>80</v>
      </c>
      <c r="C77" s="4">
        <v>0</v>
      </c>
      <c r="D77" s="4">
        <v>0</v>
      </c>
      <c r="E77" s="4">
        <v>6.2964362171011201E-5</v>
      </c>
      <c r="F77" s="4">
        <v>6.3979526551503495E-5</v>
      </c>
      <c r="G77" s="4">
        <v>0</v>
      </c>
      <c r="H77" s="4">
        <v>1.0308215647871401E-4</v>
      </c>
      <c r="I77" s="4">
        <v>0</v>
      </c>
      <c r="J77" s="4">
        <v>0</v>
      </c>
      <c r="K77" s="4">
        <v>0</v>
      </c>
      <c r="L77" s="4">
        <v>0</v>
      </c>
      <c r="M77" s="4">
        <v>0</v>
      </c>
      <c r="N77" s="4">
        <v>0</v>
      </c>
    </row>
    <row r="78" spans="1:14" x14ac:dyDescent="0.3">
      <c r="A78" s="8" t="s">
        <v>13</v>
      </c>
      <c r="B78" s="4" t="s">
        <v>59</v>
      </c>
      <c r="C78" s="4">
        <v>0</v>
      </c>
      <c r="D78" s="4">
        <v>0</v>
      </c>
      <c r="E78" s="4">
        <v>0</v>
      </c>
      <c r="F78" s="4">
        <v>6.3979526551503495E-5</v>
      </c>
      <c r="G78" s="4">
        <v>0</v>
      </c>
      <c r="H78" s="4">
        <v>0</v>
      </c>
      <c r="I78" s="4">
        <v>0</v>
      </c>
      <c r="J78" s="4">
        <v>0</v>
      </c>
      <c r="K78" s="4">
        <v>0</v>
      </c>
      <c r="L78" s="4">
        <v>0</v>
      </c>
      <c r="M78" s="4">
        <v>0</v>
      </c>
      <c r="N78" s="4">
        <v>0</v>
      </c>
    </row>
    <row r="79" spans="1:14" x14ac:dyDescent="0.3">
      <c r="A79" s="8" t="s">
        <v>13</v>
      </c>
      <c r="B79" s="4" t="s">
        <v>74</v>
      </c>
      <c r="C79" s="4">
        <v>0</v>
      </c>
      <c r="D79" s="4">
        <v>4.8951619482744601E-4</v>
      </c>
      <c r="E79" s="4">
        <v>5.0371489736809004E-4</v>
      </c>
      <c r="F79" s="4">
        <v>6.3979526551503495E-4</v>
      </c>
      <c r="G79" s="4">
        <v>1.11473160692849E-3</v>
      </c>
      <c r="H79" s="4">
        <v>8.2465725182970804E-4</v>
      </c>
      <c r="I79" s="4">
        <v>9.5238095238095195E-4</v>
      </c>
      <c r="J79" s="4">
        <v>6.2066825281886795E-4</v>
      </c>
      <c r="K79" s="4">
        <v>7.2526834928923702E-4</v>
      </c>
      <c r="L79" s="4">
        <v>4.07124681933842E-4</v>
      </c>
      <c r="M79" s="4">
        <v>0</v>
      </c>
      <c r="N79" s="4">
        <v>0</v>
      </c>
    </row>
    <row r="80" spans="1:14" x14ac:dyDescent="0.3">
      <c r="A80" s="8" t="s">
        <v>13</v>
      </c>
      <c r="B80" s="4" t="s">
        <v>75</v>
      </c>
      <c r="C80" s="4">
        <v>8.0788177339901502E-3</v>
      </c>
      <c r="D80" s="4">
        <v>5.05833401321694E-3</v>
      </c>
      <c r="E80" s="4">
        <v>5.2260420601939299E-3</v>
      </c>
      <c r="F80" s="4">
        <v>5.5662188099808102E-3</v>
      </c>
      <c r="G80" s="4">
        <v>5.23066369404905E-3</v>
      </c>
      <c r="H80" s="4">
        <v>4.4325327285846799E-3</v>
      </c>
      <c r="I80" s="4">
        <v>3.2804232804232798E-3</v>
      </c>
      <c r="J80" s="4">
        <v>1.9654494672597502E-3</v>
      </c>
      <c r="K80" s="4">
        <v>1.5955903684363199E-3</v>
      </c>
      <c r="L80" s="4">
        <v>5.0890585241730301E-4</v>
      </c>
      <c r="M80" s="4">
        <v>0</v>
      </c>
      <c r="N80" s="4">
        <v>0</v>
      </c>
    </row>
    <row r="81" spans="1:14" x14ac:dyDescent="0.3">
      <c r="A81" s="8" t="s">
        <v>14</v>
      </c>
      <c r="B81" s="4" t="s">
        <v>75</v>
      </c>
      <c r="C81" s="4">
        <v>5.3004926108374401E-2</v>
      </c>
      <c r="D81" s="4">
        <v>1.63172064942482E-4</v>
      </c>
      <c r="E81" s="4">
        <v>0</v>
      </c>
      <c r="F81" s="4">
        <v>0</v>
      </c>
      <c r="G81" s="4">
        <v>0</v>
      </c>
      <c r="H81" s="4">
        <v>0</v>
      </c>
      <c r="I81" s="4">
        <v>0</v>
      </c>
      <c r="J81" s="4">
        <v>0</v>
      </c>
      <c r="K81" s="4">
        <v>0</v>
      </c>
      <c r="L81" s="4">
        <v>0</v>
      </c>
      <c r="M81" s="4">
        <v>0</v>
      </c>
      <c r="N81" s="4">
        <v>0</v>
      </c>
    </row>
    <row r="82" spans="1:14" x14ac:dyDescent="0.3">
      <c r="A82" s="8" t="s">
        <v>15</v>
      </c>
      <c r="B82" s="4" t="s">
        <v>78</v>
      </c>
      <c r="C82" s="4">
        <v>0</v>
      </c>
      <c r="D82" s="4">
        <v>0</v>
      </c>
      <c r="E82" s="4">
        <v>0</v>
      </c>
      <c r="F82" s="4">
        <v>0</v>
      </c>
      <c r="G82" s="4">
        <v>0</v>
      </c>
      <c r="H82" s="4">
        <v>0</v>
      </c>
      <c r="I82" s="4">
        <v>0</v>
      </c>
      <c r="J82" s="4">
        <v>0</v>
      </c>
      <c r="K82" s="4">
        <v>0</v>
      </c>
      <c r="L82" s="4">
        <v>4.0712468193384197E-3</v>
      </c>
      <c r="M82" s="4">
        <v>5.4775156815973104E-3</v>
      </c>
      <c r="N82" s="4">
        <v>7.6045627376425898E-3</v>
      </c>
    </row>
    <row r="83" spans="1:14" x14ac:dyDescent="0.3">
      <c r="A83" s="8" t="s">
        <v>15</v>
      </c>
      <c r="B83" s="4" t="s">
        <v>79</v>
      </c>
      <c r="C83" s="4">
        <v>0</v>
      </c>
      <c r="D83" s="4">
        <v>0</v>
      </c>
      <c r="E83" s="4">
        <v>0</v>
      </c>
      <c r="F83" s="4">
        <v>0</v>
      </c>
      <c r="G83" s="4">
        <v>0</v>
      </c>
      <c r="H83" s="4">
        <v>0</v>
      </c>
      <c r="I83" s="4">
        <v>0</v>
      </c>
      <c r="J83" s="4">
        <v>0</v>
      </c>
      <c r="K83" s="4">
        <v>0</v>
      </c>
      <c r="L83" s="4">
        <v>0.38951653944020398</v>
      </c>
      <c r="M83" s="4">
        <v>0.52416291191801401</v>
      </c>
      <c r="N83" s="4">
        <v>0.58130692368909698</v>
      </c>
    </row>
    <row r="84" spans="1:14" x14ac:dyDescent="0.3">
      <c r="A84" s="8" t="s">
        <v>15</v>
      </c>
      <c r="B84" s="4" t="s">
        <v>80</v>
      </c>
      <c r="C84" s="4">
        <v>0</v>
      </c>
      <c r="D84" s="4">
        <v>0</v>
      </c>
      <c r="E84" s="4">
        <v>0</v>
      </c>
      <c r="F84" s="4">
        <v>0</v>
      </c>
      <c r="G84" s="4">
        <v>0</v>
      </c>
      <c r="H84" s="4">
        <v>0</v>
      </c>
      <c r="I84" s="4">
        <v>0</v>
      </c>
      <c r="J84" s="4">
        <v>0</v>
      </c>
      <c r="K84" s="4">
        <v>0</v>
      </c>
      <c r="L84" s="4">
        <v>8.4478371501272298E-3</v>
      </c>
      <c r="M84" s="4">
        <v>1.08666843360721E-2</v>
      </c>
      <c r="N84" s="4">
        <v>1.18489698470245E-2</v>
      </c>
    </row>
    <row r="85" spans="1:14" x14ac:dyDescent="0.3">
      <c r="A85" s="8" t="s">
        <v>15</v>
      </c>
      <c r="B85" s="4" t="s">
        <v>59</v>
      </c>
      <c r="C85" s="4">
        <v>0</v>
      </c>
      <c r="D85" s="4">
        <v>0</v>
      </c>
      <c r="E85" s="4">
        <v>0</v>
      </c>
      <c r="F85" s="4">
        <v>0</v>
      </c>
      <c r="G85" s="4">
        <v>0</v>
      </c>
      <c r="H85" s="4">
        <v>0</v>
      </c>
      <c r="I85" s="4">
        <v>0</v>
      </c>
      <c r="J85" s="4">
        <v>0</v>
      </c>
      <c r="K85" s="4">
        <v>0</v>
      </c>
      <c r="L85" s="4">
        <v>2.0356234096692099E-3</v>
      </c>
      <c r="M85" s="4">
        <v>2.4737167594310501E-3</v>
      </c>
      <c r="N85" s="4">
        <v>3.3601556282606801E-3</v>
      </c>
    </row>
    <row r="86" spans="1:14" x14ac:dyDescent="0.3">
      <c r="A86" s="8" t="s">
        <v>15</v>
      </c>
      <c r="B86" s="4" t="s">
        <v>74</v>
      </c>
      <c r="C86" s="4">
        <v>0</v>
      </c>
      <c r="D86" s="4">
        <v>0</v>
      </c>
      <c r="E86" s="4">
        <v>0</v>
      </c>
      <c r="F86" s="4">
        <v>0</v>
      </c>
      <c r="G86" s="4">
        <v>0</v>
      </c>
      <c r="H86" s="4">
        <v>0</v>
      </c>
      <c r="I86" s="4">
        <v>0</v>
      </c>
      <c r="J86" s="4">
        <v>0</v>
      </c>
      <c r="K86" s="4">
        <v>0</v>
      </c>
      <c r="L86" s="4">
        <v>5.12977099236641E-2</v>
      </c>
      <c r="M86" s="4">
        <v>7.1296050887887596E-2</v>
      </c>
      <c r="N86" s="4">
        <v>7.8609956671677403E-2</v>
      </c>
    </row>
    <row r="87" spans="1:14" x14ac:dyDescent="0.3">
      <c r="A87" s="8" t="s">
        <v>15</v>
      </c>
      <c r="B87" s="4" t="s">
        <v>75</v>
      </c>
      <c r="C87" s="4">
        <v>0</v>
      </c>
      <c r="D87" s="4">
        <v>0</v>
      </c>
      <c r="E87" s="4">
        <v>0</v>
      </c>
      <c r="F87" s="4">
        <v>0</v>
      </c>
      <c r="G87" s="4">
        <v>0</v>
      </c>
      <c r="H87" s="4">
        <v>0</v>
      </c>
      <c r="I87" s="4">
        <v>0</v>
      </c>
      <c r="J87" s="4">
        <v>0</v>
      </c>
      <c r="K87" s="4">
        <v>0</v>
      </c>
      <c r="L87" s="4">
        <v>5.7811704834605598E-2</v>
      </c>
      <c r="M87" s="4">
        <v>0.110257089848927</v>
      </c>
      <c r="N87" s="4">
        <v>7.5338226191528898E-2</v>
      </c>
    </row>
    <row r="88" spans="1:14" x14ac:dyDescent="0.3">
      <c r="A88" s="8" t="s">
        <v>16</v>
      </c>
      <c r="B88" s="4" t="s">
        <v>78</v>
      </c>
      <c r="C88" s="4">
        <v>0</v>
      </c>
      <c r="D88" s="4">
        <v>2.2844089091947498E-3</v>
      </c>
      <c r="E88" s="4">
        <v>1.95189522730135E-3</v>
      </c>
      <c r="F88" s="4">
        <v>1.7274472168905899E-3</v>
      </c>
      <c r="G88" s="4">
        <v>1.45772594752187E-3</v>
      </c>
      <c r="H88" s="4">
        <v>2.2678074425316998E-3</v>
      </c>
      <c r="I88" s="4">
        <v>2.8571428571428602E-3</v>
      </c>
      <c r="J88" s="4">
        <v>2.6895624288817599E-3</v>
      </c>
      <c r="K88" s="4">
        <v>3.9164490861618804E-3</v>
      </c>
      <c r="L88" s="4">
        <v>9.1603053435114501E-4</v>
      </c>
      <c r="M88" s="4">
        <v>0</v>
      </c>
      <c r="N88" s="4">
        <v>0</v>
      </c>
    </row>
    <row r="89" spans="1:14" x14ac:dyDescent="0.3">
      <c r="A89" s="8" t="s">
        <v>16</v>
      </c>
      <c r="B89" s="4" t="s">
        <v>79</v>
      </c>
      <c r="C89" s="4">
        <v>0</v>
      </c>
      <c r="D89" s="4">
        <v>0.15468711756547299</v>
      </c>
      <c r="E89" s="4">
        <v>0.162385090039038</v>
      </c>
      <c r="F89" s="4">
        <v>0.17639155470249501</v>
      </c>
      <c r="G89" s="4">
        <v>0.20536786143028599</v>
      </c>
      <c r="H89" s="4">
        <v>0.23853211009174299</v>
      </c>
      <c r="I89" s="4">
        <v>0.27026455026454999</v>
      </c>
      <c r="J89" s="4">
        <v>0.31902348194889801</v>
      </c>
      <c r="K89" s="4">
        <v>0.36466492602262801</v>
      </c>
      <c r="L89" s="4">
        <v>0.133333333333333</v>
      </c>
      <c r="M89" s="4">
        <v>0</v>
      </c>
      <c r="N89" s="4">
        <v>0</v>
      </c>
    </row>
    <row r="90" spans="1:14" x14ac:dyDescent="0.3">
      <c r="A90" s="8" t="s">
        <v>16</v>
      </c>
      <c r="B90" s="4" t="s">
        <v>80</v>
      </c>
      <c r="C90" s="4">
        <v>0</v>
      </c>
      <c r="D90" s="4">
        <v>2.6923390715509498E-3</v>
      </c>
      <c r="E90" s="4">
        <v>2.8963606598665201E-3</v>
      </c>
      <c r="F90" s="4">
        <v>2.8790786948176602E-3</v>
      </c>
      <c r="G90" s="4">
        <v>5.83090379008746E-3</v>
      </c>
      <c r="H90" s="4">
        <v>5.1541078239356799E-3</v>
      </c>
      <c r="I90" s="4">
        <v>6.1375661375661396E-3</v>
      </c>
      <c r="J90" s="4">
        <v>5.3791248577635302E-3</v>
      </c>
      <c r="K90" s="4">
        <v>7.8328981723237608E-3</v>
      </c>
      <c r="L90" s="4">
        <v>2.2391857506361299E-3</v>
      </c>
      <c r="M90" s="4">
        <v>0</v>
      </c>
      <c r="N90" s="4">
        <v>0</v>
      </c>
    </row>
    <row r="91" spans="1:14" x14ac:dyDescent="0.3">
      <c r="A91" s="8" t="s">
        <v>16</v>
      </c>
      <c r="B91" s="4" t="s">
        <v>59</v>
      </c>
      <c r="C91" s="4">
        <v>0</v>
      </c>
      <c r="D91" s="4">
        <v>8.9744635718365005E-4</v>
      </c>
      <c r="E91" s="4">
        <v>1.19632288124921E-3</v>
      </c>
      <c r="F91" s="4">
        <v>1.08765195137556E-3</v>
      </c>
      <c r="G91" s="4">
        <v>7.71737266335105E-4</v>
      </c>
      <c r="H91" s="4">
        <v>1.44315019070199E-3</v>
      </c>
      <c r="I91" s="4">
        <v>1.3756613756613801E-3</v>
      </c>
      <c r="J91" s="4">
        <v>1.24133650563774E-3</v>
      </c>
      <c r="K91" s="4">
        <v>1.3054830287206299E-3</v>
      </c>
      <c r="L91" s="4">
        <v>7.1246819338422395E-4</v>
      </c>
      <c r="M91" s="4">
        <v>0</v>
      </c>
      <c r="N91" s="4">
        <v>0</v>
      </c>
    </row>
    <row r="92" spans="1:14" x14ac:dyDescent="0.3">
      <c r="A92" s="8" t="s">
        <v>16</v>
      </c>
      <c r="B92" s="4" t="s">
        <v>74</v>
      </c>
      <c r="C92" s="4">
        <v>0</v>
      </c>
      <c r="D92" s="4">
        <v>2.38231214816024E-2</v>
      </c>
      <c r="E92" s="4">
        <v>2.60042815766276E-2</v>
      </c>
      <c r="F92" s="4">
        <v>2.7319257837491999E-2</v>
      </c>
      <c r="G92" s="4">
        <v>3.2755959526667801E-2</v>
      </c>
      <c r="H92" s="4">
        <v>3.9583548087826E-2</v>
      </c>
      <c r="I92" s="4">
        <v>3.7777777777777799E-2</v>
      </c>
      <c r="J92" s="4">
        <v>4.1481328230061003E-2</v>
      </c>
      <c r="K92" s="4">
        <v>4.39512619669278E-2</v>
      </c>
      <c r="L92" s="4">
        <v>1.4147582697201001E-2</v>
      </c>
      <c r="M92" s="4">
        <v>0</v>
      </c>
      <c r="N92" s="4">
        <v>0</v>
      </c>
    </row>
    <row r="93" spans="1:14" x14ac:dyDescent="0.3">
      <c r="A93" s="8" t="s">
        <v>16</v>
      </c>
      <c r="B93" s="4" t="s">
        <v>75</v>
      </c>
      <c r="C93" s="4">
        <v>0.23586206896551701</v>
      </c>
      <c r="D93" s="4">
        <v>0.221261320062005</v>
      </c>
      <c r="E93" s="4">
        <v>0.20476010578012799</v>
      </c>
      <c r="F93" s="4">
        <v>0.20543825975687799</v>
      </c>
      <c r="G93" s="4">
        <v>0.18101526324815601</v>
      </c>
      <c r="H93" s="4">
        <v>0.15163385218018799</v>
      </c>
      <c r="I93" s="4">
        <v>0.11111111111111099</v>
      </c>
      <c r="J93" s="4">
        <v>7.5100858591083106E-2</v>
      </c>
      <c r="K93" s="4">
        <v>3.8729329852045302E-2</v>
      </c>
      <c r="L93" s="4">
        <v>1.1704834605598E-2</v>
      </c>
      <c r="M93" s="4">
        <v>0</v>
      </c>
      <c r="N93" s="4">
        <v>0</v>
      </c>
    </row>
    <row r="94" spans="1:14" x14ac:dyDescent="0.3">
      <c r="A94" s="8" t="s">
        <v>17</v>
      </c>
      <c r="B94" s="4" t="s">
        <v>78</v>
      </c>
      <c r="C94" s="4">
        <v>0</v>
      </c>
      <c r="D94" s="4">
        <v>0</v>
      </c>
      <c r="E94" s="4">
        <v>3.1482181085505602E-4</v>
      </c>
      <c r="F94" s="4">
        <v>5.75815738963532E-4</v>
      </c>
      <c r="G94" s="4">
        <v>7.71737266335105E-4</v>
      </c>
      <c r="H94" s="4">
        <v>1.5462323471807E-3</v>
      </c>
      <c r="I94" s="4">
        <v>9.5238095238095195E-4</v>
      </c>
      <c r="J94" s="4">
        <v>8.2755767042515802E-4</v>
      </c>
      <c r="K94" s="4">
        <v>1.3054830287206299E-3</v>
      </c>
      <c r="L94" s="4">
        <v>8.1424936386768399E-4</v>
      </c>
      <c r="M94" s="4">
        <v>0</v>
      </c>
      <c r="N94" s="4">
        <v>0</v>
      </c>
    </row>
    <row r="95" spans="1:14" x14ac:dyDescent="0.3">
      <c r="A95" s="8" t="s">
        <v>17</v>
      </c>
      <c r="B95" s="4" t="s">
        <v>79</v>
      </c>
      <c r="C95" s="4">
        <v>0</v>
      </c>
      <c r="D95" s="4">
        <v>1.9743819858040301E-2</v>
      </c>
      <c r="E95" s="4">
        <v>2.57524241279436E-2</v>
      </c>
      <c r="F95" s="4">
        <v>2.72552783109405E-2</v>
      </c>
      <c r="G95" s="4">
        <v>5.6422569027611003E-2</v>
      </c>
      <c r="H95" s="4">
        <v>8.4218121843109006E-2</v>
      </c>
      <c r="I95" s="4">
        <v>9.2804232804232806E-2</v>
      </c>
      <c r="J95" s="4">
        <v>0.120926864590876</v>
      </c>
      <c r="K95" s="4">
        <v>0.16275021758050501</v>
      </c>
      <c r="L95" s="4">
        <v>5.5877862595419797E-2</v>
      </c>
      <c r="M95" s="4">
        <v>0</v>
      </c>
      <c r="N95" s="4">
        <v>0</v>
      </c>
    </row>
    <row r="96" spans="1:14" x14ac:dyDescent="0.3">
      <c r="A96" s="8" t="s">
        <v>17</v>
      </c>
      <c r="B96" s="4" t="s">
        <v>80</v>
      </c>
      <c r="C96" s="4">
        <v>0</v>
      </c>
      <c r="D96" s="4">
        <v>8.1586032471240894E-5</v>
      </c>
      <c r="E96" s="4">
        <v>3.7778617302606702E-4</v>
      </c>
      <c r="F96" s="4">
        <v>3.8387715930902102E-4</v>
      </c>
      <c r="G96" s="4">
        <v>9.4323443663179597E-4</v>
      </c>
      <c r="H96" s="4">
        <v>1.1339037212658499E-3</v>
      </c>
      <c r="I96" s="4">
        <v>2.2222222222222201E-3</v>
      </c>
      <c r="J96" s="4">
        <v>1.4482259232440301E-3</v>
      </c>
      <c r="K96" s="4">
        <v>3.0461270670148E-3</v>
      </c>
      <c r="L96" s="4">
        <v>5.0890585241730301E-4</v>
      </c>
      <c r="M96" s="4">
        <v>0</v>
      </c>
      <c r="N96" s="4">
        <v>0</v>
      </c>
    </row>
    <row r="97" spans="1:14" x14ac:dyDescent="0.3">
      <c r="A97" s="8" t="s">
        <v>17</v>
      </c>
      <c r="B97" s="4" t="s">
        <v>59</v>
      </c>
      <c r="C97" s="4">
        <v>0</v>
      </c>
      <c r="D97" s="4">
        <v>8.1586032471240894E-5</v>
      </c>
      <c r="E97" s="4">
        <v>0</v>
      </c>
      <c r="F97" s="4">
        <v>1.91938579654511E-4</v>
      </c>
      <c r="G97" s="4">
        <v>1.7149717029669E-4</v>
      </c>
      <c r="H97" s="4">
        <v>3.09246469436141E-4</v>
      </c>
      <c r="I97" s="4">
        <v>2.11640211640212E-4</v>
      </c>
      <c r="J97" s="4">
        <v>5.1722354401572399E-4</v>
      </c>
      <c r="K97" s="4">
        <v>1.45053669857847E-4</v>
      </c>
      <c r="L97" s="4">
        <v>3.0534351145038201E-4</v>
      </c>
      <c r="M97" s="4">
        <v>0</v>
      </c>
      <c r="N97" s="4">
        <v>0</v>
      </c>
    </row>
    <row r="98" spans="1:14" x14ac:dyDescent="0.3">
      <c r="A98" s="8" t="s">
        <v>17</v>
      </c>
      <c r="B98" s="4" t="s">
        <v>74</v>
      </c>
      <c r="C98" s="4">
        <v>0</v>
      </c>
      <c r="D98" s="4">
        <v>2.2028228767235099E-3</v>
      </c>
      <c r="E98" s="4">
        <v>3.7148973680896599E-3</v>
      </c>
      <c r="F98" s="4">
        <v>4.54254638515675E-3</v>
      </c>
      <c r="G98" s="4">
        <v>7.7173726633510504E-3</v>
      </c>
      <c r="H98" s="4">
        <v>1.13390372126585E-2</v>
      </c>
      <c r="I98" s="4">
        <v>1.5449735449735401E-2</v>
      </c>
      <c r="J98" s="4">
        <v>2.2137167683872999E-2</v>
      </c>
      <c r="K98" s="4">
        <v>2.8720626631853801E-2</v>
      </c>
      <c r="L98" s="4">
        <v>9.2620865139949101E-3</v>
      </c>
      <c r="M98" s="4">
        <v>0</v>
      </c>
      <c r="N98" s="4">
        <v>0</v>
      </c>
    </row>
    <row r="99" spans="1:14" x14ac:dyDescent="0.3">
      <c r="A99" s="8" t="s">
        <v>17</v>
      </c>
      <c r="B99" s="4" t="s">
        <v>75</v>
      </c>
      <c r="C99" s="4">
        <v>0.21320197044334999</v>
      </c>
      <c r="D99" s="4">
        <v>0.228196132822061</v>
      </c>
      <c r="E99" s="4">
        <v>0.207908323888679</v>
      </c>
      <c r="F99" s="4">
        <v>0.18387715930902099</v>
      </c>
      <c r="G99" s="4">
        <v>0.158206139598697</v>
      </c>
      <c r="H99" s="4">
        <v>0.16194206782805901</v>
      </c>
      <c r="I99" s="4">
        <v>0.163280423280423</v>
      </c>
      <c r="J99" s="4">
        <v>0.127857660080687</v>
      </c>
      <c r="K99" s="4">
        <v>9.61705831157528E-2</v>
      </c>
      <c r="L99" s="4">
        <v>2.7786259541984701E-2</v>
      </c>
      <c r="M99" s="4">
        <v>0</v>
      </c>
      <c r="N99" s="4">
        <v>0</v>
      </c>
    </row>
    <row r="100" spans="1:14" x14ac:dyDescent="0.3">
      <c r="A100" s="8" t="s">
        <v>18</v>
      </c>
      <c r="B100" s="4" t="s">
        <v>78</v>
      </c>
      <c r="C100" s="4">
        <v>0</v>
      </c>
      <c r="D100" s="4">
        <v>1.63172064942482E-4</v>
      </c>
      <c r="E100" s="4">
        <v>3.7778617302606702E-4</v>
      </c>
      <c r="F100" s="4">
        <v>1.91938579654511E-4</v>
      </c>
      <c r="G100" s="4">
        <v>0</v>
      </c>
      <c r="H100" s="4">
        <v>0</v>
      </c>
      <c r="I100" s="4">
        <v>2.11640211640212E-4</v>
      </c>
      <c r="J100" s="4">
        <v>1.03444708803145E-4</v>
      </c>
      <c r="K100" s="4">
        <v>2.9010733971569498E-4</v>
      </c>
      <c r="L100" s="4">
        <v>0</v>
      </c>
      <c r="M100" s="4">
        <v>0</v>
      </c>
      <c r="N100" s="4">
        <v>0</v>
      </c>
    </row>
    <row r="101" spans="1:14" x14ac:dyDescent="0.3">
      <c r="A101" s="8" t="s">
        <v>18</v>
      </c>
      <c r="B101" s="4" t="s">
        <v>79</v>
      </c>
      <c r="C101" s="4">
        <v>0</v>
      </c>
      <c r="D101" s="4">
        <v>5.8741943379293504E-3</v>
      </c>
      <c r="E101" s="4">
        <v>1.71892708726861E-2</v>
      </c>
      <c r="F101" s="4">
        <v>1.2603966730646199E-2</v>
      </c>
      <c r="G101" s="4">
        <v>1.1661807580174899E-2</v>
      </c>
      <c r="H101" s="4">
        <v>1.0102051334913899E-2</v>
      </c>
      <c r="I101" s="4">
        <v>9.84126984126984E-3</v>
      </c>
      <c r="J101" s="4">
        <v>1.26202544739837E-2</v>
      </c>
      <c r="K101" s="4">
        <v>8.1230055120394603E-3</v>
      </c>
      <c r="L101" s="4">
        <v>3.2569974554707399E-3</v>
      </c>
      <c r="M101" s="4">
        <v>0</v>
      </c>
      <c r="N101" s="4">
        <v>0</v>
      </c>
    </row>
    <row r="102" spans="1:14" x14ac:dyDescent="0.3">
      <c r="A102" s="8" t="s">
        <v>18</v>
      </c>
      <c r="B102" s="4" t="s">
        <v>80</v>
      </c>
      <c r="C102" s="4">
        <v>0</v>
      </c>
      <c r="D102" s="4">
        <v>8.1586032471240894E-5</v>
      </c>
      <c r="E102" s="4">
        <v>1.88893086513034E-4</v>
      </c>
      <c r="F102" s="4">
        <v>1.2795905310300699E-4</v>
      </c>
      <c r="G102" s="4">
        <v>8.5748585148345095E-5</v>
      </c>
      <c r="H102" s="4">
        <v>1.0308215647871401E-4</v>
      </c>
      <c r="I102" s="4">
        <v>0</v>
      </c>
      <c r="J102" s="4">
        <v>4.1377883521257901E-4</v>
      </c>
      <c r="K102" s="4">
        <v>0</v>
      </c>
      <c r="L102" s="4">
        <v>0</v>
      </c>
      <c r="M102" s="4">
        <v>0</v>
      </c>
      <c r="N102" s="4">
        <v>0</v>
      </c>
    </row>
    <row r="103" spans="1:14" x14ac:dyDescent="0.3">
      <c r="A103" s="8" t="s">
        <v>18</v>
      </c>
      <c r="B103" s="4" t="s">
        <v>59</v>
      </c>
      <c r="C103" s="4">
        <v>0</v>
      </c>
      <c r="D103" s="4">
        <v>0</v>
      </c>
      <c r="E103" s="4">
        <v>1.25928724342022E-4</v>
      </c>
      <c r="F103" s="4">
        <v>1.2795905310300699E-4</v>
      </c>
      <c r="G103" s="4">
        <v>8.5748585148345095E-5</v>
      </c>
      <c r="H103" s="4">
        <v>0</v>
      </c>
      <c r="I103" s="4">
        <v>0</v>
      </c>
      <c r="J103" s="4">
        <v>2.0688941760628899E-4</v>
      </c>
      <c r="K103" s="4">
        <v>0</v>
      </c>
      <c r="L103" s="4">
        <v>0</v>
      </c>
      <c r="M103" s="4">
        <v>0</v>
      </c>
      <c r="N103" s="4">
        <v>0</v>
      </c>
    </row>
    <row r="104" spans="1:14" x14ac:dyDescent="0.3">
      <c r="A104" s="8" t="s">
        <v>18</v>
      </c>
      <c r="B104" s="4" t="s">
        <v>74</v>
      </c>
      <c r="C104" s="4">
        <v>0</v>
      </c>
      <c r="D104" s="4">
        <v>9.7903238965489094E-4</v>
      </c>
      <c r="E104" s="4">
        <v>3.0852537463795498E-3</v>
      </c>
      <c r="F104" s="4">
        <v>2.1753039027511199E-3</v>
      </c>
      <c r="G104" s="4">
        <v>1.97221745841194E-3</v>
      </c>
      <c r="H104" s="4">
        <v>1.75239666013813E-3</v>
      </c>
      <c r="I104" s="4">
        <v>2.6455026455026501E-3</v>
      </c>
      <c r="J104" s="4">
        <v>1.1378917968345901E-3</v>
      </c>
      <c r="K104" s="4">
        <v>7.2526834928923702E-4</v>
      </c>
      <c r="L104" s="4">
        <v>2.03562340966921E-4</v>
      </c>
      <c r="M104" s="4">
        <v>0</v>
      </c>
      <c r="N104" s="4">
        <v>0</v>
      </c>
    </row>
    <row r="105" spans="1:14" x14ac:dyDescent="0.3">
      <c r="A105" s="8" t="s">
        <v>18</v>
      </c>
      <c r="B105" s="4" t="s">
        <v>75</v>
      </c>
      <c r="C105" s="4">
        <v>1.4285714285714299E-2</v>
      </c>
      <c r="D105" s="4">
        <v>1.5909276331892E-2</v>
      </c>
      <c r="E105" s="4">
        <v>3.5511900264450301E-2</v>
      </c>
      <c r="F105" s="4">
        <v>2.680742162508E-2</v>
      </c>
      <c r="G105" s="4">
        <v>1.67209741039273E-2</v>
      </c>
      <c r="H105" s="4">
        <v>1.16482836820946E-2</v>
      </c>
      <c r="I105" s="4">
        <v>6.5608465608465597E-3</v>
      </c>
      <c r="J105" s="4">
        <v>6.2066825281886801E-3</v>
      </c>
      <c r="K105" s="4">
        <v>3.62634174644619E-3</v>
      </c>
      <c r="L105" s="4">
        <v>1.22137404580153E-3</v>
      </c>
      <c r="M105" s="4">
        <v>0</v>
      </c>
      <c r="N105" s="4">
        <v>0</v>
      </c>
    </row>
    <row r="106" spans="1:14" x14ac:dyDescent="0.3">
      <c r="A106" s="8" t="s">
        <v>19</v>
      </c>
      <c r="B106" s="4" t="s">
        <v>78</v>
      </c>
      <c r="C106" s="4">
        <v>0</v>
      </c>
      <c r="D106" s="4">
        <v>2.4475809741372301E-4</v>
      </c>
      <c r="E106" s="4">
        <v>3.1482181085505602E-4</v>
      </c>
      <c r="F106" s="4">
        <v>3.1989763275751802E-4</v>
      </c>
      <c r="G106" s="4">
        <v>3.4299434059338E-4</v>
      </c>
      <c r="H106" s="4">
        <v>3.09246469436141E-4</v>
      </c>
      <c r="I106" s="4">
        <v>7.4074074074074103E-4</v>
      </c>
      <c r="J106" s="4">
        <v>5.1722354401572399E-4</v>
      </c>
      <c r="K106" s="4">
        <v>1.3054830287206299E-3</v>
      </c>
      <c r="L106" s="4">
        <v>1.01781170483461E-4</v>
      </c>
      <c r="M106" s="4">
        <v>0</v>
      </c>
      <c r="N106" s="4">
        <v>0</v>
      </c>
    </row>
    <row r="107" spans="1:14" x14ac:dyDescent="0.3">
      <c r="A107" s="8" t="s">
        <v>19</v>
      </c>
      <c r="B107" s="4" t="s">
        <v>79</v>
      </c>
      <c r="C107" s="4">
        <v>0</v>
      </c>
      <c r="D107" s="4">
        <v>1.7051480786489399E-2</v>
      </c>
      <c r="E107" s="4">
        <v>2.0652310792091701E-2</v>
      </c>
      <c r="F107" s="4">
        <v>2.9302623160588601E-2</v>
      </c>
      <c r="G107" s="4">
        <v>3.6357400102898299E-2</v>
      </c>
      <c r="H107" s="4">
        <v>3.5769508298113602E-2</v>
      </c>
      <c r="I107" s="4">
        <v>3.5873015873015897E-2</v>
      </c>
      <c r="J107" s="4">
        <v>4.4688114202958498E-2</v>
      </c>
      <c r="K107" s="4">
        <v>5.5555555555555601E-2</v>
      </c>
      <c r="L107" s="4">
        <v>2.1170483460559799E-2</v>
      </c>
      <c r="M107" s="4">
        <v>0</v>
      </c>
      <c r="N107" s="4">
        <v>0</v>
      </c>
    </row>
    <row r="108" spans="1:14" x14ac:dyDescent="0.3">
      <c r="A108" s="8" t="s">
        <v>19</v>
      </c>
      <c r="B108" s="4" t="s">
        <v>80</v>
      </c>
      <c r="C108" s="4">
        <v>0</v>
      </c>
      <c r="D108" s="4">
        <v>0</v>
      </c>
      <c r="E108" s="4">
        <v>5.6667925953910099E-4</v>
      </c>
      <c r="F108" s="4">
        <v>5.75815738963532E-4</v>
      </c>
      <c r="G108" s="4">
        <v>9.4323443663179597E-4</v>
      </c>
      <c r="H108" s="4">
        <v>3.09246469436141E-4</v>
      </c>
      <c r="I108" s="4">
        <v>5.2910052910052903E-4</v>
      </c>
      <c r="J108" s="4">
        <v>6.2066825281886795E-4</v>
      </c>
      <c r="K108" s="4">
        <v>1.4505366985784699E-3</v>
      </c>
      <c r="L108" s="4">
        <v>5.0890585241730301E-4</v>
      </c>
      <c r="M108" s="4">
        <v>0</v>
      </c>
      <c r="N108" s="4">
        <v>0</v>
      </c>
    </row>
    <row r="109" spans="1:14" x14ac:dyDescent="0.3">
      <c r="A109" s="8" t="s">
        <v>19</v>
      </c>
      <c r="B109" s="4" t="s">
        <v>59</v>
      </c>
      <c r="C109" s="4">
        <v>0</v>
      </c>
      <c r="D109" s="4">
        <v>1.63172064942482E-4</v>
      </c>
      <c r="E109" s="4">
        <v>6.2964362171011201E-5</v>
      </c>
      <c r="F109" s="4">
        <v>3.8387715930902102E-4</v>
      </c>
      <c r="G109" s="4">
        <v>2.57245755445035E-4</v>
      </c>
      <c r="H109" s="4">
        <v>2.0616431295742701E-4</v>
      </c>
      <c r="I109" s="4">
        <v>1.05820105820106E-4</v>
      </c>
      <c r="J109" s="4">
        <v>0</v>
      </c>
      <c r="K109" s="4">
        <v>4.3516100957354198E-4</v>
      </c>
      <c r="L109" s="4">
        <v>2.03562340966921E-4</v>
      </c>
      <c r="M109" s="4">
        <v>0</v>
      </c>
      <c r="N109" s="4">
        <v>0</v>
      </c>
    </row>
    <row r="110" spans="1:14" x14ac:dyDescent="0.3">
      <c r="A110" s="8" t="s">
        <v>19</v>
      </c>
      <c r="B110" s="4" t="s">
        <v>74</v>
      </c>
      <c r="C110" s="4">
        <v>0</v>
      </c>
      <c r="D110" s="4">
        <v>3.5081993962633598E-3</v>
      </c>
      <c r="E110" s="4">
        <v>3.02228938420854E-3</v>
      </c>
      <c r="F110" s="4">
        <v>3.6468330134357E-3</v>
      </c>
      <c r="G110" s="4">
        <v>7.3743783227576704E-3</v>
      </c>
      <c r="H110" s="4">
        <v>6.2880115452015302E-3</v>
      </c>
      <c r="I110" s="4">
        <v>5.1851851851851902E-3</v>
      </c>
      <c r="J110" s="4">
        <v>7.1376849074169897E-3</v>
      </c>
      <c r="K110" s="4">
        <v>7.8328981723237608E-3</v>
      </c>
      <c r="L110" s="4">
        <v>4.17302798982188E-3</v>
      </c>
      <c r="M110" s="4">
        <v>0</v>
      </c>
      <c r="N110" s="4">
        <v>0</v>
      </c>
    </row>
    <row r="111" spans="1:14" x14ac:dyDescent="0.3">
      <c r="A111" s="8" t="s">
        <v>19</v>
      </c>
      <c r="B111" s="4" t="s">
        <v>75</v>
      </c>
      <c r="C111" s="4">
        <v>4.6896551724137897E-2</v>
      </c>
      <c r="D111" s="4">
        <v>4.2914253079872698E-2</v>
      </c>
      <c r="E111" s="4">
        <v>4.37602317088528E-2</v>
      </c>
      <c r="F111" s="4">
        <v>4.4401791426743401E-2</v>
      </c>
      <c r="G111" s="4">
        <v>4.3045789744469203E-2</v>
      </c>
      <c r="H111" s="4">
        <v>3.05123183176992E-2</v>
      </c>
      <c r="I111" s="4">
        <v>2.1481481481481501E-2</v>
      </c>
      <c r="J111" s="4">
        <v>1.9447605254991202E-2</v>
      </c>
      <c r="K111" s="4">
        <v>1.4215259646069E-2</v>
      </c>
      <c r="L111" s="4">
        <v>4.0712468193384197E-3</v>
      </c>
      <c r="M111" s="4">
        <v>0</v>
      </c>
      <c r="N111" s="4">
        <v>0</v>
      </c>
    </row>
    <row r="112" spans="1:14" x14ac:dyDescent="0.3">
      <c r="A112" s="8" t="s">
        <v>20</v>
      </c>
      <c r="B112" s="4" t="s">
        <v>78</v>
      </c>
      <c r="C112" s="4">
        <v>0</v>
      </c>
      <c r="D112" s="4">
        <v>0</v>
      </c>
      <c r="E112" s="4">
        <v>0</v>
      </c>
      <c r="F112" s="4">
        <v>0</v>
      </c>
      <c r="G112" s="4">
        <v>0</v>
      </c>
      <c r="H112" s="4">
        <v>1.0308215647871401E-4</v>
      </c>
      <c r="I112" s="4">
        <v>0</v>
      </c>
      <c r="J112" s="4">
        <v>0</v>
      </c>
      <c r="K112" s="4">
        <v>1.45053669857847E-4</v>
      </c>
      <c r="L112" s="4">
        <v>4.07124681933842E-4</v>
      </c>
      <c r="M112" s="4">
        <v>7.9512324410283605E-4</v>
      </c>
      <c r="N112" s="4">
        <v>4.4212574056061497E-4</v>
      </c>
    </row>
    <row r="113" spans="1:14" x14ac:dyDescent="0.3">
      <c r="A113" s="8" t="s">
        <v>20</v>
      </c>
      <c r="B113" s="4" t="s">
        <v>79</v>
      </c>
      <c r="C113" s="4">
        <v>0</v>
      </c>
      <c r="D113" s="4">
        <v>8.1586032471240894E-5</v>
      </c>
      <c r="E113" s="4">
        <v>0</v>
      </c>
      <c r="F113" s="4">
        <v>6.3979526551503495E-5</v>
      </c>
      <c r="G113" s="4">
        <v>8.5748585148345095E-5</v>
      </c>
      <c r="H113" s="4">
        <v>7.2157509535099502E-4</v>
      </c>
      <c r="I113" s="4">
        <v>5.2910052910052903E-4</v>
      </c>
      <c r="J113" s="4">
        <v>3.6205648081100699E-3</v>
      </c>
      <c r="K113" s="4">
        <v>3.4812880765883402E-3</v>
      </c>
      <c r="L113" s="4">
        <v>5.0076335877862602E-2</v>
      </c>
      <c r="M113" s="4">
        <v>8.26928173866949E-2</v>
      </c>
      <c r="N113" s="4">
        <v>7.4365549562295505E-2</v>
      </c>
    </row>
    <row r="114" spans="1:14" x14ac:dyDescent="0.3">
      <c r="A114" s="8" t="s">
        <v>20</v>
      </c>
      <c r="B114" s="4" t="s">
        <v>80</v>
      </c>
      <c r="C114" s="4">
        <v>0</v>
      </c>
      <c r="D114" s="4">
        <v>0</v>
      </c>
      <c r="E114" s="4">
        <v>0</v>
      </c>
      <c r="F114" s="4">
        <v>0</v>
      </c>
      <c r="G114" s="4">
        <v>0</v>
      </c>
      <c r="H114" s="4">
        <v>0</v>
      </c>
      <c r="I114" s="4">
        <v>0</v>
      </c>
      <c r="J114" s="4">
        <v>3.1033412640943397E-4</v>
      </c>
      <c r="K114" s="4">
        <v>1.45053669857847E-4</v>
      </c>
      <c r="L114" s="4">
        <v>8.1424936386768399E-4</v>
      </c>
      <c r="M114" s="4">
        <v>8.8347027122537302E-4</v>
      </c>
      <c r="N114" s="4">
        <v>1.1495269254576E-3</v>
      </c>
    </row>
    <row r="115" spans="1:14" x14ac:dyDescent="0.3">
      <c r="A115" s="8" t="s">
        <v>20</v>
      </c>
      <c r="B115" s="4" t="s">
        <v>59</v>
      </c>
      <c r="C115" s="4">
        <v>0</v>
      </c>
      <c r="D115" s="4">
        <v>0</v>
      </c>
      <c r="E115" s="4">
        <v>0</v>
      </c>
      <c r="F115" s="4">
        <v>0</v>
      </c>
      <c r="G115" s="4">
        <v>0</v>
      </c>
      <c r="H115" s="4">
        <v>0</v>
      </c>
      <c r="I115" s="4">
        <v>0</v>
      </c>
      <c r="J115" s="4">
        <v>0</v>
      </c>
      <c r="K115" s="4">
        <v>1.45053669857847E-4</v>
      </c>
      <c r="L115" s="4">
        <v>7.1246819338422395E-4</v>
      </c>
      <c r="M115" s="4">
        <v>8.8347027122537302E-4</v>
      </c>
      <c r="N115" s="4">
        <v>7.0740118489698496E-4</v>
      </c>
    </row>
    <row r="116" spans="1:14" x14ac:dyDescent="0.3">
      <c r="A116" s="8" t="s">
        <v>20</v>
      </c>
      <c r="B116" s="4" t="s">
        <v>74</v>
      </c>
      <c r="C116" s="4">
        <v>0</v>
      </c>
      <c r="D116" s="4">
        <v>0</v>
      </c>
      <c r="E116" s="4">
        <v>0</v>
      </c>
      <c r="F116" s="4">
        <v>0</v>
      </c>
      <c r="G116" s="4">
        <v>0</v>
      </c>
      <c r="H116" s="4">
        <v>4.1232862591485402E-4</v>
      </c>
      <c r="I116" s="4">
        <v>0</v>
      </c>
      <c r="J116" s="4">
        <v>3.1033412640943397E-4</v>
      </c>
      <c r="K116" s="4">
        <v>1.3054830287206299E-3</v>
      </c>
      <c r="L116" s="4">
        <v>6.5139949109414797E-3</v>
      </c>
      <c r="M116" s="4">
        <v>9.9832140648467207E-3</v>
      </c>
      <c r="N116" s="4">
        <v>1.0699442921566899E-2</v>
      </c>
    </row>
    <row r="117" spans="1:14" x14ac:dyDescent="0.3">
      <c r="A117" s="8" t="s">
        <v>20</v>
      </c>
      <c r="B117" s="4" t="s">
        <v>75</v>
      </c>
      <c r="C117" s="4">
        <v>0.12729064039408899</v>
      </c>
      <c r="D117" s="4">
        <v>2.12123684425226E-3</v>
      </c>
      <c r="E117" s="4">
        <v>2.5185744868404502E-4</v>
      </c>
      <c r="F117" s="4">
        <v>4.4785668586052501E-4</v>
      </c>
      <c r="G117" s="4">
        <v>7.71737266335105E-4</v>
      </c>
      <c r="H117" s="4">
        <v>1.2369858777445601E-3</v>
      </c>
      <c r="I117" s="4">
        <v>1.4814814814814801E-3</v>
      </c>
      <c r="J117" s="4">
        <v>3.2067859728974902E-3</v>
      </c>
      <c r="K117" s="4">
        <v>3.9164490861618804E-3</v>
      </c>
      <c r="L117" s="4">
        <v>2.5139949109414798E-2</v>
      </c>
      <c r="M117" s="4">
        <v>4.7884088700415203E-2</v>
      </c>
      <c r="N117" s="4">
        <v>3.0329825802458198E-2</v>
      </c>
    </row>
    <row r="118" spans="1:14" x14ac:dyDescent="0.3">
      <c r="A118" s="8" t="s">
        <v>21</v>
      </c>
      <c r="B118" s="4" t="s">
        <v>78</v>
      </c>
      <c r="C118" s="4">
        <v>0</v>
      </c>
      <c r="D118" s="4">
        <v>4.0793016235620501E-4</v>
      </c>
      <c r="E118" s="4">
        <v>3.1482181085505602E-4</v>
      </c>
      <c r="F118" s="4">
        <v>7.0377479206653899E-4</v>
      </c>
      <c r="G118" s="4">
        <v>3.4299434059338E-4</v>
      </c>
      <c r="H118" s="4">
        <v>5.1541078239356801E-4</v>
      </c>
      <c r="I118" s="4">
        <v>6.3492063492063503E-4</v>
      </c>
      <c r="J118" s="4">
        <v>9.3100237922830295E-4</v>
      </c>
      <c r="K118" s="4">
        <v>5.8021467943138996E-4</v>
      </c>
      <c r="L118" s="4">
        <v>1.11959287531807E-3</v>
      </c>
      <c r="M118" s="4">
        <v>9.7181729834791097E-4</v>
      </c>
      <c r="N118" s="4">
        <v>1.23795207356972E-3</v>
      </c>
    </row>
    <row r="119" spans="1:14" x14ac:dyDescent="0.3">
      <c r="A119" s="8" t="s">
        <v>21</v>
      </c>
      <c r="B119" s="4" t="s">
        <v>79</v>
      </c>
      <c r="C119" s="4">
        <v>0</v>
      </c>
      <c r="D119" s="4">
        <v>1.78673411112018E-2</v>
      </c>
      <c r="E119" s="4">
        <v>2.04634177055786E-2</v>
      </c>
      <c r="F119" s="4">
        <v>2.9494561740243098E-2</v>
      </c>
      <c r="G119" s="4">
        <v>3.1040987823700902E-2</v>
      </c>
      <c r="H119" s="4">
        <v>3.9995876713740899E-2</v>
      </c>
      <c r="I119" s="4">
        <v>5.6931216931216902E-2</v>
      </c>
      <c r="J119" s="4">
        <v>6.4963277128374894E-2</v>
      </c>
      <c r="K119" s="4">
        <v>4.6562228024368997E-2</v>
      </c>
      <c r="L119" s="4">
        <v>5.9541984732824398E-2</v>
      </c>
      <c r="M119" s="4">
        <v>9.2410990370174001E-2</v>
      </c>
      <c r="N119" s="4">
        <v>8.68334954461049E-2</v>
      </c>
    </row>
    <row r="120" spans="1:14" x14ac:dyDescent="0.3">
      <c r="A120" s="8" t="s">
        <v>21</v>
      </c>
      <c r="B120" s="4" t="s">
        <v>80</v>
      </c>
      <c r="C120" s="4">
        <v>0</v>
      </c>
      <c r="D120" s="4">
        <v>0</v>
      </c>
      <c r="E120" s="4">
        <v>1.25928724342022E-4</v>
      </c>
      <c r="F120" s="4">
        <v>3.8387715930902102E-4</v>
      </c>
      <c r="G120" s="4">
        <v>5.1449151089007E-4</v>
      </c>
      <c r="H120" s="4">
        <v>7.2157509535099502E-4</v>
      </c>
      <c r="I120" s="4">
        <v>2.11640211640212E-4</v>
      </c>
      <c r="J120" s="4">
        <v>9.3100237922830295E-4</v>
      </c>
      <c r="K120" s="4">
        <v>1.1604293588627799E-3</v>
      </c>
      <c r="L120" s="4">
        <v>1.0178117048346099E-3</v>
      </c>
      <c r="M120" s="4">
        <v>1.6785935153282099E-3</v>
      </c>
      <c r="N120" s="4">
        <v>9.7267662923335402E-4</v>
      </c>
    </row>
    <row r="121" spans="1:14" x14ac:dyDescent="0.3">
      <c r="A121" s="8" t="s">
        <v>21</v>
      </c>
      <c r="B121" s="4" t="s">
        <v>59</v>
      </c>
      <c r="C121" s="4">
        <v>0</v>
      </c>
      <c r="D121" s="4">
        <v>0</v>
      </c>
      <c r="E121" s="4">
        <v>1.25928724342022E-4</v>
      </c>
      <c r="F121" s="4">
        <v>6.3979526551503495E-5</v>
      </c>
      <c r="G121" s="4">
        <v>2.57245755445035E-4</v>
      </c>
      <c r="H121" s="4">
        <v>1.0308215647871401E-4</v>
      </c>
      <c r="I121" s="4">
        <v>2.11640211640212E-4</v>
      </c>
      <c r="J121" s="4">
        <v>3.1033412640943397E-4</v>
      </c>
      <c r="K121" s="4">
        <v>0</v>
      </c>
      <c r="L121" s="4">
        <v>1.01781170483461E-4</v>
      </c>
      <c r="M121" s="4">
        <v>4.41735135612687E-4</v>
      </c>
      <c r="N121" s="4">
        <v>5.3055088867273899E-4</v>
      </c>
    </row>
    <row r="122" spans="1:14" x14ac:dyDescent="0.3">
      <c r="A122" s="8" t="s">
        <v>21</v>
      </c>
      <c r="B122" s="4" t="s">
        <v>74</v>
      </c>
      <c r="C122" s="4">
        <v>0</v>
      </c>
      <c r="D122" s="4">
        <v>2.8555111364934301E-3</v>
      </c>
      <c r="E122" s="4">
        <v>3.14821810855056E-3</v>
      </c>
      <c r="F122" s="4">
        <v>4.9904030710172702E-3</v>
      </c>
      <c r="G122" s="4">
        <v>5.4021608643457404E-3</v>
      </c>
      <c r="H122" s="4">
        <v>4.74177919802082E-3</v>
      </c>
      <c r="I122" s="4">
        <v>5.7142857142857099E-3</v>
      </c>
      <c r="J122" s="4">
        <v>7.7583531602358497E-3</v>
      </c>
      <c r="K122" s="4">
        <v>7.3977371627502201E-3</v>
      </c>
      <c r="L122" s="4">
        <v>5.8015267175572502E-3</v>
      </c>
      <c r="M122" s="4">
        <v>1.0248255146214301E-2</v>
      </c>
      <c r="N122" s="4">
        <v>1.02573171810063E-2</v>
      </c>
    </row>
    <row r="123" spans="1:14" x14ac:dyDescent="0.3">
      <c r="A123" s="8" t="s">
        <v>21</v>
      </c>
      <c r="B123" s="4" t="s">
        <v>75</v>
      </c>
      <c r="C123" s="4">
        <v>0.28334975369458099</v>
      </c>
      <c r="D123" s="4">
        <v>0.19915150526229899</v>
      </c>
      <c r="E123" s="4">
        <v>0.179007681652185</v>
      </c>
      <c r="F123" s="4">
        <v>0.176007677543186</v>
      </c>
      <c r="G123" s="4">
        <v>0.14680157777396699</v>
      </c>
      <c r="H123" s="4">
        <v>0.106380785486032</v>
      </c>
      <c r="I123" s="4">
        <v>9.5767195767195806E-2</v>
      </c>
      <c r="J123" s="4">
        <v>6.0928933485052197E-2</v>
      </c>
      <c r="K123" s="4">
        <v>3.1476646359152899E-2</v>
      </c>
      <c r="L123" s="4">
        <v>2.54452926208651E-2</v>
      </c>
      <c r="M123" s="4">
        <v>2.6592455163883699E-2</v>
      </c>
      <c r="N123" s="4">
        <v>2.4405340878946E-2</v>
      </c>
    </row>
    <row r="124" spans="1:14" x14ac:dyDescent="0.3">
      <c r="A124" s="12"/>
    </row>
    <row r="125" spans="1:14" x14ac:dyDescent="0.3">
      <c r="A125" s="10" t="s">
        <v>29</v>
      </c>
    </row>
    <row r="126" spans="1:14" x14ac:dyDescent="0.3">
      <c r="A126" s="11" t="s">
        <v>30</v>
      </c>
    </row>
    <row r="127" spans="1:14" x14ac:dyDescent="0.3">
      <c r="A127" s="11" t="s">
        <v>31</v>
      </c>
    </row>
    <row r="128" spans="1:14" x14ac:dyDescent="0.3">
      <c r="A128" s="11" t="s">
        <v>32</v>
      </c>
    </row>
    <row r="129" spans="1:1" x14ac:dyDescent="0.3">
      <c r="A129" s="11" t="s">
        <v>33</v>
      </c>
    </row>
    <row r="130" spans="1:1" x14ac:dyDescent="0.3">
      <c r="A130" s="11" t="s">
        <v>34</v>
      </c>
    </row>
    <row r="131" spans="1:1" x14ac:dyDescent="0.3">
      <c r="A131" s="11" t="s">
        <v>35</v>
      </c>
    </row>
    <row r="132" spans="1:1" x14ac:dyDescent="0.3">
      <c r="A132" s="12"/>
    </row>
    <row r="133" spans="1:1" x14ac:dyDescent="0.3">
      <c r="A133" s="12"/>
    </row>
    <row r="134" spans="1:1" x14ac:dyDescent="0.3">
      <c r="A134" s="12"/>
    </row>
    <row r="135" spans="1:1" x14ac:dyDescent="0.3">
      <c r="A135" s="12"/>
    </row>
    <row r="136" spans="1:1" x14ac:dyDescent="0.3">
      <c r="A136" s="12"/>
    </row>
    <row r="137" spans="1:1" x14ac:dyDescent="0.3">
      <c r="A137" s="12"/>
    </row>
    <row r="138" spans="1:1" x14ac:dyDescent="0.3">
      <c r="A138" s="12"/>
    </row>
    <row r="139" spans="1:1" x14ac:dyDescent="0.3">
      <c r="A139" s="12"/>
    </row>
    <row r="140" spans="1:1" x14ac:dyDescent="0.3">
      <c r="A140" s="12"/>
    </row>
    <row r="141" spans="1:1" x14ac:dyDescent="0.3">
      <c r="A141" s="12"/>
    </row>
    <row r="142" spans="1:1" x14ac:dyDescent="0.3">
      <c r="A142" s="12"/>
    </row>
    <row r="143" spans="1:1" x14ac:dyDescent="0.3">
      <c r="A143" s="12"/>
    </row>
    <row r="144" spans="1:1"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N7"/>
    <mergeCell ref="C67:N67"/>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600"/>
  <sheetViews>
    <sheetView showGridLines="0" workbookViewId="0"/>
  </sheetViews>
  <sheetFormatPr defaultColWidth="10.88671875" defaultRowHeight="14.4" x14ac:dyDescent="0.3"/>
  <cols>
    <col min="1" max="1" width="25.77734375" customWidth="1"/>
    <col min="2" max="2" width="5" customWidth="1"/>
    <col min="3" max="5" width="10.5546875" customWidth="1"/>
  </cols>
  <sheetData>
    <row r="1" spans="1:5" ht="15.6" x14ac:dyDescent="0.3">
      <c r="A1" s="9" t="s">
        <v>85</v>
      </c>
    </row>
    <row r="2" spans="1:5" ht="15.6" x14ac:dyDescent="0.3">
      <c r="A2" s="9" t="s">
        <v>24</v>
      </c>
    </row>
    <row r="3" spans="1:5" ht="15.6" x14ac:dyDescent="0.3">
      <c r="A3" s="9" t="s">
        <v>25</v>
      </c>
    </row>
    <row r="4" spans="1:5" ht="15.6" x14ac:dyDescent="0.3">
      <c r="A4" s="9" t="s">
        <v>86</v>
      </c>
    </row>
    <row r="5" spans="1:5" x14ac:dyDescent="0.3">
      <c r="A5" s="12"/>
    </row>
    <row r="6" spans="1:5" x14ac:dyDescent="0.3">
      <c r="A6" s="13" t="str">
        <f>HYPERLINK("#'Table of contents'!A11", "Back to contents")</f>
        <v>Back to contents</v>
      </c>
    </row>
    <row r="7" spans="1:5" x14ac:dyDescent="0.3">
      <c r="A7" s="12"/>
      <c r="C7" s="15" t="s">
        <v>26</v>
      </c>
      <c r="D7" s="16"/>
      <c r="E7" s="16"/>
    </row>
    <row r="8" spans="1:5" x14ac:dyDescent="0.3">
      <c r="A8" s="7" t="s">
        <v>28</v>
      </c>
      <c r="B8" s="3" t="s">
        <v>28</v>
      </c>
      <c r="C8" s="3" t="s">
        <v>9</v>
      </c>
      <c r="D8" s="3" t="s">
        <v>10</v>
      </c>
      <c r="E8" s="3" t="s">
        <v>11</v>
      </c>
    </row>
    <row r="9" spans="1:5" x14ac:dyDescent="0.3">
      <c r="A9" s="5" t="s">
        <v>12</v>
      </c>
      <c r="B9" s="1" t="s">
        <v>83</v>
      </c>
      <c r="C9" s="1">
        <v>9</v>
      </c>
      <c r="D9" s="1">
        <v>0</v>
      </c>
      <c r="E9" s="1">
        <v>0</v>
      </c>
    </row>
    <row r="10" spans="1:5" x14ac:dyDescent="0.3">
      <c r="A10" s="5" t="s">
        <v>12</v>
      </c>
      <c r="B10" s="1" t="s">
        <v>84</v>
      </c>
      <c r="C10" s="1">
        <v>118</v>
      </c>
      <c r="D10" s="1">
        <v>0</v>
      </c>
      <c r="E10" s="1">
        <v>0</v>
      </c>
    </row>
    <row r="11" spans="1:5" x14ac:dyDescent="0.3">
      <c r="A11" s="5" t="s">
        <v>13</v>
      </c>
      <c r="B11" s="1" t="s">
        <v>83</v>
      </c>
      <c r="C11" s="1">
        <v>2</v>
      </c>
      <c r="D11" s="1">
        <v>0</v>
      </c>
      <c r="E11" s="1">
        <v>0</v>
      </c>
    </row>
    <row r="12" spans="1:5" x14ac:dyDescent="0.3">
      <c r="A12" s="5" t="s">
        <v>13</v>
      </c>
      <c r="B12" s="1" t="s">
        <v>84</v>
      </c>
      <c r="C12" s="1">
        <v>44</v>
      </c>
      <c r="D12" s="1">
        <v>0</v>
      </c>
      <c r="E12" s="1">
        <v>0</v>
      </c>
    </row>
    <row r="13" spans="1:5" x14ac:dyDescent="0.3">
      <c r="A13" s="5" t="s">
        <v>15</v>
      </c>
      <c r="B13" s="1" t="s">
        <v>83</v>
      </c>
      <c r="C13" s="1">
        <v>232</v>
      </c>
      <c r="D13" s="1">
        <v>341</v>
      </c>
      <c r="E13" s="1">
        <v>396</v>
      </c>
    </row>
    <row r="14" spans="1:5" x14ac:dyDescent="0.3">
      <c r="A14" s="5" t="s">
        <v>15</v>
      </c>
      <c r="B14" s="1" t="s">
        <v>84</v>
      </c>
      <c r="C14" s="1">
        <v>4810</v>
      </c>
      <c r="D14" s="1">
        <v>7860</v>
      </c>
      <c r="E14" s="1">
        <v>8177</v>
      </c>
    </row>
    <row r="15" spans="1:5" x14ac:dyDescent="0.3">
      <c r="A15" s="5" t="s">
        <v>16</v>
      </c>
      <c r="B15" s="1" t="s">
        <v>83</v>
      </c>
      <c r="C15" s="1">
        <v>28</v>
      </c>
      <c r="D15" s="1">
        <v>0</v>
      </c>
      <c r="E15" s="1">
        <v>0</v>
      </c>
    </row>
    <row r="16" spans="1:5" x14ac:dyDescent="0.3">
      <c r="A16" s="5" t="s">
        <v>16</v>
      </c>
      <c r="B16" s="1" t="s">
        <v>84</v>
      </c>
      <c r="C16" s="1">
        <v>1574</v>
      </c>
      <c r="D16" s="1">
        <v>0</v>
      </c>
      <c r="E16" s="1">
        <v>0</v>
      </c>
    </row>
    <row r="17" spans="1:5" x14ac:dyDescent="0.3">
      <c r="A17" s="5" t="s">
        <v>17</v>
      </c>
      <c r="B17" s="1" t="s">
        <v>83</v>
      </c>
      <c r="C17" s="1">
        <v>32</v>
      </c>
      <c r="D17" s="1">
        <v>0</v>
      </c>
      <c r="E17" s="1">
        <v>0</v>
      </c>
    </row>
    <row r="18" spans="1:5" x14ac:dyDescent="0.3">
      <c r="A18" s="5" t="s">
        <v>17</v>
      </c>
      <c r="B18" s="1" t="s">
        <v>84</v>
      </c>
      <c r="C18" s="1">
        <v>897</v>
      </c>
      <c r="D18" s="1">
        <v>0</v>
      </c>
      <c r="E18" s="1">
        <v>0</v>
      </c>
    </row>
    <row r="19" spans="1:5" x14ac:dyDescent="0.3">
      <c r="A19" s="5" t="s">
        <v>18</v>
      </c>
      <c r="B19" s="1" t="s">
        <v>84</v>
      </c>
      <c r="C19" s="1">
        <v>46</v>
      </c>
      <c r="D19" s="1">
        <v>0</v>
      </c>
      <c r="E19" s="1">
        <v>0</v>
      </c>
    </row>
    <row r="20" spans="1:5" x14ac:dyDescent="0.3">
      <c r="A20" s="5" t="s">
        <v>19</v>
      </c>
      <c r="B20" s="1" t="s">
        <v>83</v>
      </c>
      <c r="C20" s="1">
        <v>15</v>
      </c>
      <c r="D20" s="1">
        <v>0</v>
      </c>
      <c r="E20" s="1">
        <v>0</v>
      </c>
    </row>
    <row r="21" spans="1:5" x14ac:dyDescent="0.3">
      <c r="A21" s="5" t="s">
        <v>19</v>
      </c>
      <c r="B21" s="1" t="s">
        <v>84</v>
      </c>
      <c r="C21" s="1">
        <v>282</v>
      </c>
      <c r="D21" s="1">
        <v>0</v>
      </c>
      <c r="E21" s="1">
        <v>0</v>
      </c>
    </row>
    <row r="22" spans="1:5" x14ac:dyDescent="0.3">
      <c r="A22" s="5" t="s">
        <v>20</v>
      </c>
      <c r="B22" s="1" t="s">
        <v>83</v>
      </c>
      <c r="C22" s="1">
        <v>38</v>
      </c>
      <c r="D22" s="1">
        <v>57</v>
      </c>
      <c r="E22" s="1">
        <v>57</v>
      </c>
    </row>
    <row r="23" spans="1:5" x14ac:dyDescent="0.3">
      <c r="A23" s="5" t="s">
        <v>20</v>
      </c>
      <c r="B23" s="1" t="s">
        <v>84</v>
      </c>
      <c r="C23" s="1">
        <v>784</v>
      </c>
      <c r="D23" s="1">
        <v>1563</v>
      </c>
      <c r="E23" s="1">
        <v>1274</v>
      </c>
    </row>
    <row r="24" spans="1:5" x14ac:dyDescent="0.3">
      <c r="A24" s="5" t="s">
        <v>21</v>
      </c>
      <c r="B24" s="1" t="s">
        <v>83</v>
      </c>
      <c r="C24" s="1">
        <v>30</v>
      </c>
      <c r="D24" s="1">
        <v>19</v>
      </c>
      <c r="E24" s="1">
        <v>15</v>
      </c>
    </row>
    <row r="25" spans="1:5" x14ac:dyDescent="0.3">
      <c r="A25" s="5" t="s">
        <v>21</v>
      </c>
      <c r="B25" s="1" t="s">
        <v>84</v>
      </c>
      <c r="C25" s="1">
        <v>884</v>
      </c>
      <c r="D25" s="1">
        <v>1479</v>
      </c>
      <c r="E25" s="1">
        <v>1390</v>
      </c>
    </row>
    <row r="26" spans="1:5" x14ac:dyDescent="0.3">
      <c r="A26" s="6" t="s">
        <v>28</v>
      </c>
      <c r="B26" s="2" t="s">
        <v>22</v>
      </c>
      <c r="C26" s="2">
        <v>9825</v>
      </c>
      <c r="D26" s="2">
        <v>11319</v>
      </c>
      <c r="E26" s="2">
        <v>11309</v>
      </c>
    </row>
    <row r="27" spans="1:5" x14ac:dyDescent="0.3">
      <c r="A27" s="12"/>
    </row>
    <row r="28" spans="1:5" x14ac:dyDescent="0.3">
      <c r="A28" s="12"/>
    </row>
    <row r="29" spans="1:5" x14ac:dyDescent="0.3">
      <c r="A29" s="12"/>
      <c r="C29" s="15" t="s">
        <v>27</v>
      </c>
      <c r="D29" s="16"/>
      <c r="E29" s="16"/>
    </row>
    <row r="30" spans="1:5" x14ac:dyDescent="0.3">
      <c r="A30" s="7" t="s">
        <v>28</v>
      </c>
      <c r="B30" s="3" t="s">
        <v>28</v>
      </c>
      <c r="C30" s="3" t="s">
        <v>9</v>
      </c>
      <c r="D30" s="3" t="s">
        <v>10</v>
      </c>
      <c r="E30" s="3" t="s">
        <v>11</v>
      </c>
    </row>
    <row r="31" spans="1:5" x14ac:dyDescent="0.3">
      <c r="A31" s="8" t="s">
        <v>12</v>
      </c>
      <c r="B31" s="4" t="s">
        <v>83</v>
      </c>
      <c r="C31" s="4">
        <v>9.1603053435114501E-4</v>
      </c>
      <c r="D31" s="4">
        <v>0</v>
      </c>
      <c r="E31" s="4">
        <v>0</v>
      </c>
    </row>
    <row r="32" spans="1:5" x14ac:dyDescent="0.3">
      <c r="A32" s="8" t="s">
        <v>12</v>
      </c>
      <c r="B32" s="4" t="s">
        <v>84</v>
      </c>
      <c r="C32" s="4">
        <v>1.20101781170483E-2</v>
      </c>
      <c r="D32" s="4">
        <v>0</v>
      </c>
      <c r="E32" s="4">
        <v>0</v>
      </c>
    </row>
    <row r="33" spans="1:5" x14ac:dyDescent="0.3">
      <c r="A33" s="8" t="s">
        <v>13</v>
      </c>
      <c r="B33" s="4" t="s">
        <v>83</v>
      </c>
      <c r="C33" s="4">
        <v>2.03562340966921E-4</v>
      </c>
      <c r="D33" s="4">
        <v>0</v>
      </c>
      <c r="E33" s="4">
        <v>0</v>
      </c>
    </row>
    <row r="34" spans="1:5" x14ac:dyDescent="0.3">
      <c r="A34" s="8" t="s">
        <v>13</v>
      </c>
      <c r="B34" s="4" t="s">
        <v>84</v>
      </c>
      <c r="C34" s="4">
        <v>4.4783715012722599E-3</v>
      </c>
      <c r="D34" s="4">
        <v>0</v>
      </c>
      <c r="E34" s="4">
        <v>0</v>
      </c>
    </row>
    <row r="35" spans="1:5" x14ac:dyDescent="0.3">
      <c r="A35" s="8" t="s">
        <v>15</v>
      </c>
      <c r="B35" s="4" t="s">
        <v>83</v>
      </c>
      <c r="C35" s="4">
        <v>2.36132315521628E-2</v>
      </c>
      <c r="D35" s="4">
        <v>3.0126336248785201E-2</v>
      </c>
      <c r="E35" s="4">
        <v>3.50163586524007E-2</v>
      </c>
    </row>
    <row r="36" spans="1:5" x14ac:dyDescent="0.3">
      <c r="A36" s="8" t="s">
        <v>15</v>
      </c>
      <c r="B36" s="4" t="s">
        <v>84</v>
      </c>
      <c r="C36" s="4">
        <v>0.48956743002544501</v>
      </c>
      <c r="D36" s="4">
        <v>0.69440763318314302</v>
      </c>
      <c r="E36" s="4">
        <v>0.72305243611283099</v>
      </c>
    </row>
    <row r="37" spans="1:5" x14ac:dyDescent="0.3">
      <c r="A37" s="8" t="s">
        <v>16</v>
      </c>
      <c r="B37" s="4" t="s">
        <v>83</v>
      </c>
      <c r="C37" s="4">
        <v>2.8498727735369002E-3</v>
      </c>
      <c r="D37" s="4">
        <v>0</v>
      </c>
      <c r="E37" s="4">
        <v>0</v>
      </c>
    </row>
    <row r="38" spans="1:5" x14ac:dyDescent="0.3">
      <c r="A38" s="8" t="s">
        <v>16</v>
      </c>
      <c r="B38" s="4" t="s">
        <v>84</v>
      </c>
      <c r="C38" s="4">
        <v>0.160203562340967</v>
      </c>
      <c r="D38" s="4">
        <v>0</v>
      </c>
      <c r="E38" s="4">
        <v>0</v>
      </c>
    </row>
    <row r="39" spans="1:5" x14ac:dyDescent="0.3">
      <c r="A39" s="8" t="s">
        <v>17</v>
      </c>
      <c r="B39" s="4" t="s">
        <v>83</v>
      </c>
      <c r="C39" s="4">
        <v>3.2569974554707399E-3</v>
      </c>
      <c r="D39" s="4">
        <v>0</v>
      </c>
      <c r="E39" s="4">
        <v>0</v>
      </c>
    </row>
    <row r="40" spans="1:5" x14ac:dyDescent="0.3">
      <c r="A40" s="8" t="s">
        <v>17</v>
      </c>
      <c r="B40" s="4" t="s">
        <v>84</v>
      </c>
      <c r="C40" s="4">
        <v>9.1297709923664094E-2</v>
      </c>
      <c r="D40" s="4">
        <v>0</v>
      </c>
      <c r="E40" s="4">
        <v>0</v>
      </c>
    </row>
    <row r="41" spans="1:5" x14ac:dyDescent="0.3">
      <c r="A41" s="8" t="s">
        <v>18</v>
      </c>
      <c r="B41" s="4" t="s">
        <v>84</v>
      </c>
      <c r="C41" s="4">
        <v>4.68193384223919E-3</v>
      </c>
      <c r="D41" s="4">
        <v>0</v>
      </c>
      <c r="E41" s="4">
        <v>0</v>
      </c>
    </row>
    <row r="42" spans="1:5" x14ac:dyDescent="0.3">
      <c r="A42" s="8" t="s">
        <v>19</v>
      </c>
      <c r="B42" s="4" t="s">
        <v>83</v>
      </c>
      <c r="C42" s="4">
        <v>1.5267175572519099E-3</v>
      </c>
      <c r="D42" s="4">
        <v>0</v>
      </c>
      <c r="E42" s="4">
        <v>0</v>
      </c>
    </row>
    <row r="43" spans="1:5" x14ac:dyDescent="0.3">
      <c r="A43" s="8" t="s">
        <v>19</v>
      </c>
      <c r="B43" s="4" t="s">
        <v>84</v>
      </c>
      <c r="C43" s="4">
        <v>2.8702290076335901E-2</v>
      </c>
      <c r="D43" s="4">
        <v>0</v>
      </c>
      <c r="E43" s="4">
        <v>0</v>
      </c>
    </row>
    <row r="44" spans="1:5" x14ac:dyDescent="0.3">
      <c r="A44" s="8" t="s">
        <v>20</v>
      </c>
      <c r="B44" s="4" t="s">
        <v>83</v>
      </c>
      <c r="C44" s="4">
        <v>3.8676844783715001E-3</v>
      </c>
      <c r="D44" s="4">
        <v>5.03578054598463E-3</v>
      </c>
      <c r="E44" s="4">
        <v>5.0402334423910204E-3</v>
      </c>
    </row>
    <row r="45" spans="1:5" x14ac:dyDescent="0.3">
      <c r="A45" s="8" t="s">
        <v>20</v>
      </c>
      <c r="B45" s="4" t="s">
        <v>84</v>
      </c>
      <c r="C45" s="4">
        <v>7.9796437659033104E-2</v>
      </c>
      <c r="D45" s="4">
        <v>0.13808640339252601</v>
      </c>
      <c r="E45" s="4">
        <v>0.112653638694845</v>
      </c>
    </row>
    <row r="46" spans="1:5" x14ac:dyDescent="0.3">
      <c r="A46" s="8" t="s">
        <v>21</v>
      </c>
      <c r="B46" s="4" t="s">
        <v>83</v>
      </c>
      <c r="C46" s="4">
        <v>3.0534351145038198E-3</v>
      </c>
      <c r="D46" s="4">
        <v>1.6785935153282099E-3</v>
      </c>
      <c r="E46" s="4">
        <v>1.3263772216818501E-3</v>
      </c>
    </row>
    <row r="47" spans="1:5" x14ac:dyDescent="0.3">
      <c r="A47" s="8" t="s">
        <v>21</v>
      </c>
      <c r="B47" s="4" t="s">
        <v>84</v>
      </c>
      <c r="C47" s="4">
        <v>8.9974554707379098E-2</v>
      </c>
      <c r="D47" s="4">
        <v>0.13066525311423299</v>
      </c>
      <c r="E47" s="4">
        <v>0.12291095587585101</v>
      </c>
    </row>
    <row r="48" spans="1:5" x14ac:dyDescent="0.3">
      <c r="A48" s="12"/>
    </row>
    <row r="49" spans="1:1" x14ac:dyDescent="0.3">
      <c r="A49" s="10" t="s">
        <v>29</v>
      </c>
    </row>
    <row r="50" spans="1:1" x14ac:dyDescent="0.3">
      <c r="A50" s="11" t="s">
        <v>30</v>
      </c>
    </row>
    <row r="51" spans="1:1" x14ac:dyDescent="0.3">
      <c r="A51" s="11" t="s">
        <v>31</v>
      </c>
    </row>
    <row r="52" spans="1:1" x14ac:dyDescent="0.3">
      <c r="A52" s="11" t="s">
        <v>32</v>
      </c>
    </row>
    <row r="53" spans="1:1" x14ac:dyDescent="0.3">
      <c r="A53" s="11" t="s">
        <v>33</v>
      </c>
    </row>
    <row r="54" spans="1:1" x14ac:dyDescent="0.3">
      <c r="A54" s="11" t="s">
        <v>34</v>
      </c>
    </row>
    <row r="55" spans="1:1" x14ac:dyDescent="0.3">
      <c r="A55" s="11" t="s">
        <v>35</v>
      </c>
    </row>
    <row r="56" spans="1:1" x14ac:dyDescent="0.3">
      <c r="A56" s="12"/>
    </row>
    <row r="57" spans="1:1" x14ac:dyDescent="0.3">
      <c r="A57" s="12"/>
    </row>
    <row r="58" spans="1:1" x14ac:dyDescent="0.3">
      <c r="A58" s="12"/>
    </row>
    <row r="59" spans="1:1" x14ac:dyDescent="0.3">
      <c r="A59" s="12"/>
    </row>
    <row r="60" spans="1:1" x14ac:dyDescent="0.3">
      <c r="A60" s="12"/>
    </row>
    <row r="61" spans="1:1" x14ac:dyDescent="0.3">
      <c r="A61" s="12"/>
    </row>
    <row r="62" spans="1:1" x14ac:dyDescent="0.3">
      <c r="A62" s="12"/>
    </row>
    <row r="63" spans="1:1" x14ac:dyDescent="0.3">
      <c r="A63" s="12"/>
    </row>
    <row r="64" spans="1:1" x14ac:dyDescent="0.3">
      <c r="A64" s="12"/>
    </row>
    <row r="65" spans="1:1" x14ac:dyDescent="0.3">
      <c r="A65" s="12"/>
    </row>
    <row r="66" spans="1:1" x14ac:dyDescent="0.3">
      <c r="A66" s="12"/>
    </row>
    <row r="67" spans="1:1" x14ac:dyDescent="0.3">
      <c r="A67" s="12"/>
    </row>
    <row r="68" spans="1:1" x14ac:dyDescent="0.3">
      <c r="A68" s="12"/>
    </row>
    <row r="69" spans="1:1" x14ac:dyDescent="0.3">
      <c r="A69" s="12"/>
    </row>
    <row r="70" spans="1:1" x14ac:dyDescent="0.3">
      <c r="A70" s="12"/>
    </row>
    <row r="71" spans="1:1" x14ac:dyDescent="0.3">
      <c r="A71" s="12"/>
    </row>
    <row r="72" spans="1:1" x14ac:dyDescent="0.3">
      <c r="A72" s="12"/>
    </row>
    <row r="73" spans="1:1" x14ac:dyDescent="0.3">
      <c r="A73" s="12"/>
    </row>
    <row r="74" spans="1:1" x14ac:dyDescent="0.3">
      <c r="A74" s="12"/>
    </row>
    <row r="75" spans="1:1" x14ac:dyDescent="0.3">
      <c r="A75" s="12"/>
    </row>
    <row r="76" spans="1:1" x14ac:dyDescent="0.3">
      <c r="A76" s="12"/>
    </row>
    <row r="77" spans="1:1" x14ac:dyDescent="0.3">
      <c r="A77" s="12"/>
    </row>
    <row r="78" spans="1:1" x14ac:dyDescent="0.3">
      <c r="A78" s="12"/>
    </row>
    <row r="79" spans="1:1" x14ac:dyDescent="0.3">
      <c r="A79" s="12"/>
    </row>
    <row r="80" spans="1:1" x14ac:dyDescent="0.3">
      <c r="A80" s="12"/>
    </row>
    <row r="81" spans="1:1" x14ac:dyDescent="0.3">
      <c r="A81" s="12"/>
    </row>
    <row r="82" spans="1:1" x14ac:dyDescent="0.3">
      <c r="A82" s="12"/>
    </row>
    <row r="83" spans="1:1" x14ac:dyDescent="0.3">
      <c r="A83" s="12"/>
    </row>
    <row r="84" spans="1:1" x14ac:dyDescent="0.3">
      <c r="A84" s="12"/>
    </row>
    <row r="85" spans="1:1" x14ac:dyDescent="0.3">
      <c r="A85" s="12"/>
    </row>
    <row r="86" spans="1:1" x14ac:dyDescent="0.3">
      <c r="A86" s="12"/>
    </row>
    <row r="87" spans="1:1" x14ac:dyDescent="0.3">
      <c r="A87" s="12"/>
    </row>
    <row r="88" spans="1:1" x14ac:dyDescent="0.3">
      <c r="A88" s="12"/>
    </row>
    <row r="89" spans="1:1" x14ac:dyDescent="0.3">
      <c r="A89" s="12"/>
    </row>
    <row r="90" spans="1:1" x14ac:dyDescent="0.3">
      <c r="A90" s="12"/>
    </row>
    <row r="91" spans="1:1" x14ac:dyDescent="0.3">
      <c r="A91" s="12"/>
    </row>
    <row r="92" spans="1:1" x14ac:dyDescent="0.3">
      <c r="A92" s="12"/>
    </row>
    <row r="93" spans="1:1" x14ac:dyDescent="0.3">
      <c r="A93" s="12"/>
    </row>
    <row r="94" spans="1:1" x14ac:dyDescent="0.3">
      <c r="A94" s="12"/>
    </row>
    <row r="95" spans="1:1" x14ac:dyDescent="0.3">
      <c r="A95" s="12"/>
    </row>
    <row r="96" spans="1:1" x14ac:dyDescent="0.3">
      <c r="A96" s="12"/>
    </row>
    <row r="97" spans="1:1" x14ac:dyDescent="0.3">
      <c r="A97" s="12"/>
    </row>
    <row r="98" spans="1:1" x14ac:dyDescent="0.3">
      <c r="A98" s="12"/>
    </row>
    <row r="99" spans="1:1" x14ac:dyDescent="0.3">
      <c r="A99" s="12"/>
    </row>
    <row r="100" spans="1:1" x14ac:dyDescent="0.3">
      <c r="A100" s="12"/>
    </row>
    <row r="101" spans="1:1" x14ac:dyDescent="0.3">
      <c r="A101" s="12"/>
    </row>
    <row r="102" spans="1:1" x14ac:dyDescent="0.3">
      <c r="A102" s="12"/>
    </row>
    <row r="103" spans="1:1" x14ac:dyDescent="0.3">
      <c r="A103" s="12"/>
    </row>
    <row r="104" spans="1:1" x14ac:dyDescent="0.3">
      <c r="A104" s="12"/>
    </row>
    <row r="105" spans="1:1" x14ac:dyDescent="0.3">
      <c r="A105" s="12"/>
    </row>
    <row r="106" spans="1:1" x14ac:dyDescent="0.3">
      <c r="A106" s="12"/>
    </row>
    <row r="107" spans="1:1" x14ac:dyDescent="0.3">
      <c r="A107" s="12"/>
    </row>
    <row r="108" spans="1:1" x14ac:dyDescent="0.3">
      <c r="A108" s="12"/>
    </row>
    <row r="109" spans="1:1" x14ac:dyDescent="0.3">
      <c r="A109" s="12"/>
    </row>
    <row r="110" spans="1:1" x14ac:dyDescent="0.3">
      <c r="A110" s="12"/>
    </row>
    <row r="111" spans="1:1" x14ac:dyDescent="0.3">
      <c r="A111" s="12"/>
    </row>
    <row r="112" spans="1:1" x14ac:dyDescent="0.3">
      <c r="A112" s="12"/>
    </row>
    <row r="113" spans="1:1" x14ac:dyDescent="0.3">
      <c r="A113" s="12"/>
    </row>
    <row r="114" spans="1:1" x14ac:dyDescent="0.3">
      <c r="A114" s="12"/>
    </row>
    <row r="115" spans="1:1" x14ac:dyDescent="0.3">
      <c r="A115" s="12"/>
    </row>
    <row r="116" spans="1:1" x14ac:dyDescent="0.3">
      <c r="A116" s="12"/>
    </row>
    <row r="117" spans="1:1" x14ac:dyDescent="0.3">
      <c r="A117" s="12"/>
    </row>
    <row r="118" spans="1:1" x14ac:dyDescent="0.3">
      <c r="A118" s="12"/>
    </row>
    <row r="119" spans="1:1" x14ac:dyDescent="0.3">
      <c r="A119" s="12"/>
    </row>
    <row r="120" spans="1:1" x14ac:dyDescent="0.3">
      <c r="A120" s="12"/>
    </row>
    <row r="121" spans="1:1" x14ac:dyDescent="0.3">
      <c r="A121" s="12"/>
    </row>
    <row r="122" spans="1:1" x14ac:dyDescent="0.3">
      <c r="A122" s="12"/>
    </row>
    <row r="123" spans="1:1" x14ac:dyDescent="0.3">
      <c r="A123" s="12"/>
    </row>
    <row r="124" spans="1:1" x14ac:dyDescent="0.3">
      <c r="A124" s="12"/>
    </row>
    <row r="125" spans="1:1" x14ac:dyDescent="0.3">
      <c r="A125" s="12"/>
    </row>
    <row r="126" spans="1:1" x14ac:dyDescent="0.3">
      <c r="A126" s="12"/>
    </row>
    <row r="127" spans="1:1" x14ac:dyDescent="0.3">
      <c r="A127" s="12"/>
    </row>
    <row r="128" spans="1:1" x14ac:dyDescent="0.3">
      <c r="A128" s="12"/>
    </row>
    <row r="129" spans="1:1" x14ac:dyDescent="0.3">
      <c r="A129" s="12"/>
    </row>
    <row r="130" spans="1:1" x14ac:dyDescent="0.3">
      <c r="A130" s="12"/>
    </row>
    <row r="131" spans="1:1" x14ac:dyDescent="0.3">
      <c r="A131" s="12"/>
    </row>
    <row r="132" spans="1:1" x14ac:dyDescent="0.3">
      <c r="A132" s="12"/>
    </row>
    <row r="133" spans="1:1" x14ac:dyDescent="0.3">
      <c r="A133" s="12"/>
    </row>
    <row r="134" spans="1:1" x14ac:dyDescent="0.3">
      <c r="A134" s="12"/>
    </row>
    <row r="135" spans="1:1" x14ac:dyDescent="0.3">
      <c r="A135" s="12"/>
    </row>
    <row r="136" spans="1:1" x14ac:dyDescent="0.3">
      <c r="A136" s="12"/>
    </row>
    <row r="137" spans="1:1" x14ac:dyDescent="0.3">
      <c r="A137" s="12"/>
    </row>
    <row r="138" spans="1:1" x14ac:dyDescent="0.3">
      <c r="A138" s="12"/>
    </row>
    <row r="139" spans="1:1" x14ac:dyDescent="0.3">
      <c r="A139" s="12"/>
    </row>
    <row r="140" spans="1:1" x14ac:dyDescent="0.3">
      <c r="A140" s="12"/>
    </row>
    <row r="141" spans="1:1" x14ac:dyDescent="0.3">
      <c r="A141" s="12"/>
    </row>
    <row r="142" spans="1:1" x14ac:dyDescent="0.3">
      <c r="A142" s="12"/>
    </row>
    <row r="143" spans="1:1" x14ac:dyDescent="0.3">
      <c r="A143" s="12"/>
    </row>
    <row r="144" spans="1:1"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E7"/>
    <mergeCell ref="C29:E29"/>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600"/>
  <sheetViews>
    <sheetView showGridLines="0" workbookViewId="0"/>
  </sheetViews>
  <sheetFormatPr defaultColWidth="10.88671875" defaultRowHeight="14.4" x14ac:dyDescent="0.3"/>
  <cols>
    <col min="1" max="1" width="25.77734375" customWidth="1"/>
    <col min="2" max="2" width="62.44140625" customWidth="1"/>
    <col min="3" max="5" width="10.5546875" customWidth="1"/>
  </cols>
  <sheetData>
    <row r="1" spans="1:5" ht="15.6" x14ac:dyDescent="0.3">
      <c r="A1" s="9" t="s">
        <v>98</v>
      </c>
    </row>
    <row r="2" spans="1:5" ht="15.6" x14ac:dyDescent="0.3">
      <c r="A2" s="9" t="s">
        <v>24</v>
      </c>
    </row>
    <row r="3" spans="1:5" ht="15.6" x14ac:dyDescent="0.3">
      <c r="A3" s="9" t="s">
        <v>25</v>
      </c>
    </row>
    <row r="4" spans="1:5" ht="15.6" x14ac:dyDescent="0.3">
      <c r="A4" s="9" t="s">
        <v>99</v>
      </c>
    </row>
    <row r="5" spans="1:5" x14ac:dyDescent="0.3">
      <c r="A5" s="12"/>
    </row>
    <row r="6" spans="1:5" x14ac:dyDescent="0.3">
      <c r="A6" s="13" t="str">
        <f>HYPERLINK("#'Table of contents'!A12", "Back to contents")</f>
        <v>Back to contents</v>
      </c>
    </row>
    <row r="7" spans="1:5" x14ac:dyDescent="0.3">
      <c r="A7" s="12"/>
      <c r="C7" s="15" t="s">
        <v>26</v>
      </c>
      <c r="D7" s="16"/>
      <c r="E7" s="16"/>
    </row>
    <row r="8" spans="1:5" x14ac:dyDescent="0.3">
      <c r="A8" s="7" t="s">
        <v>28</v>
      </c>
      <c r="B8" s="3" t="s">
        <v>28</v>
      </c>
      <c r="C8" s="3" t="s">
        <v>9</v>
      </c>
      <c r="D8" s="3" t="s">
        <v>10</v>
      </c>
      <c r="E8" s="3" t="s">
        <v>11</v>
      </c>
    </row>
    <row r="9" spans="1:5" x14ac:dyDescent="0.3">
      <c r="A9" s="5" t="s">
        <v>12</v>
      </c>
      <c r="B9" s="1" t="s">
        <v>87</v>
      </c>
      <c r="C9" s="1">
        <v>1</v>
      </c>
      <c r="D9" s="1">
        <v>0</v>
      </c>
      <c r="E9" s="1">
        <v>0</v>
      </c>
    </row>
    <row r="10" spans="1:5" x14ac:dyDescent="0.3">
      <c r="A10" s="5" t="s">
        <v>12</v>
      </c>
      <c r="B10" s="1" t="s">
        <v>88</v>
      </c>
      <c r="C10" s="1">
        <v>1</v>
      </c>
      <c r="D10" s="1">
        <v>0</v>
      </c>
      <c r="E10" s="1">
        <v>0</v>
      </c>
    </row>
    <row r="11" spans="1:5" x14ac:dyDescent="0.3">
      <c r="A11" s="5" t="s">
        <v>12</v>
      </c>
      <c r="B11" s="1" t="s">
        <v>89</v>
      </c>
      <c r="C11" s="1">
        <v>5</v>
      </c>
      <c r="D11" s="1">
        <v>0</v>
      </c>
      <c r="E11" s="1">
        <v>0</v>
      </c>
    </row>
    <row r="12" spans="1:5" x14ac:dyDescent="0.3">
      <c r="A12" s="5" t="s">
        <v>12</v>
      </c>
      <c r="B12" s="1" t="s">
        <v>90</v>
      </c>
      <c r="C12" s="1">
        <v>2</v>
      </c>
      <c r="D12" s="1">
        <v>0</v>
      </c>
      <c r="E12" s="1">
        <v>0</v>
      </c>
    </row>
    <row r="13" spans="1:5" x14ac:dyDescent="0.3">
      <c r="A13" s="5" t="s">
        <v>12</v>
      </c>
      <c r="B13" s="1" t="s">
        <v>91</v>
      </c>
      <c r="C13" s="1">
        <v>3</v>
      </c>
      <c r="D13" s="1">
        <v>0</v>
      </c>
      <c r="E13" s="1">
        <v>0</v>
      </c>
    </row>
    <row r="14" spans="1:5" x14ac:dyDescent="0.3">
      <c r="A14" s="5" t="s">
        <v>12</v>
      </c>
      <c r="B14" s="1" t="s">
        <v>92</v>
      </c>
      <c r="C14" s="1">
        <v>1</v>
      </c>
      <c r="D14" s="1">
        <v>0</v>
      </c>
      <c r="E14" s="1">
        <v>0</v>
      </c>
    </row>
    <row r="15" spans="1:5" x14ac:dyDescent="0.3">
      <c r="A15" s="5" t="s">
        <v>12</v>
      </c>
      <c r="B15" s="1" t="s">
        <v>93</v>
      </c>
      <c r="C15" s="1">
        <v>118</v>
      </c>
      <c r="D15" s="1">
        <v>0</v>
      </c>
      <c r="E15" s="1">
        <v>0</v>
      </c>
    </row>
    <row r="16" spans="1:5" x14ac:dyDescent="0.3">
      <c r="A16" s="5" t="s">
        <v>13</v>
      </c>
      <c r="B16" s="1" t="s">
        <v>94</v>
      </c>
      <c r="C16" s="1">
        <v>1</v>
      </c>
      <c r="D16" s="1">
        <v>0</v>
      </c>
      <c r="E16" s="1">
        <v>0</v>
      </c>
    </row>
    <row r="17" spans="1:5" x14ac:dyDescent="0.3">
      <c r="A17" s="5" t="s">
        <v>13</v>
      </c>
      <c r="B17" s="1" t="s">
        <v>89</v>
      </c>
      <c r="C17" s="1">
        <v>1</v>
      </c>
      <c r="D17" s="1">
        <v>0</v>
      </c>
      <c r="E17" s="1">
        <v>0</v>
      </c>
    </row>
    <row r="18" spans="1:5" x14ac:dyDescent="0.3">
      <c r="A18" s="5" t="s">
        <v>13</v>
      </c>
      <c r="B18" s="1" t="s">
        <v>93</v>
      </c>
      <c r="C18" s="1">
        <v>44</v>
      </c>
      <c r="D18" s="1">
        <v>0</v>
      </c>
      <c r="E18" s="1">
        <v>0</v>
      </c>
    </row>
    <row r="19" spans="1:5" x14ac:dyDescent="0.3">
      <c r="A19" s="5" t="s">
        <v>15</v>
      </c>
      <c r="B19" s="1" t="s">
        <v>87</v>
      </c>
      <c r="C19" s="1">
        <v>1</v>
      </c>
      <c r="D19" s="1">
        <v>6</v>
      </c>
      <c r="E19" s="1">
        <v>3</v>
      </c>
    </row>
    <row r="20" spans="1:5" x14ac:dyDescent="0.3">
      <c r="A20" s="5" t="s">
        <v>15</v>
      </c>
      <c r="B20" s="1" t="s">
        <v>95</v>
      </c>
      <c r="C20" s="1">
        <v>3</v>
      </c>
      <c r="D20" s="1">
        <v>5</v>
      </c>
      <c r="E20" s="1">
        <v>4</v>
      </c>
    </row>
    <row r="21" spans="1:5" x14ac:dyDescent="0.3">
      <c r="A21" s="5" t="s">
        <v>15</v>
      </c>
      <c r="B21" s="1" t="s">
        <v>88</v>
      </c>
      <c r="C21" s="1">
        <v>36</v>
      </c>
      <c r="D21" s="1">
        <v>37</v>
      </c>
      <c r="E21" s="1">
        <v>42</v>
      </c>
    </row>
    <row r="22" spans="1:5" x14ac:dyDescent="0.3">
      <c r="A22" s="5" t="s">
        <v>15</v>
      </c>
      <c r="B22" s="1" t="s">
        <v>94</v>
      </c>
      <c r="C22" s="1">
        <v>64</v>
      </c>
      <c r="D22" s="1">
        <v>79</v>
      </c>
      <c r="E22" s="1">
        <v>91</v>
      </c>
    </row>
    <row r="23" spans="1:5" x14ac:dyDescent="0.3">
      <c r="A23" s="5" t="s">
        <v>15</v>
      </c>
      <c r="B23" s="1" t="s">
        <v>96</v>
      </c>
      <c r="C23" s="1">
        <v>3</v>
      </c>
      <c r="D23" s="1">
        <v>12</v>
      </c>
      <c r="E23" s="1">
        <v>8</v>
      </c>
    </row>
    <row r="24" spans="1:5" x14ac:dyDescent="0.3">
      <c r="A24" s="5" t="s">
        <v>15</v>
      </c>
      <c r="B24" s="1" t="s">
        <v>89</v>
      </c>
      <c r="C24" s="1">
        <v>45</v>
      </c>
      <c r="D24" s="1">
        <v>69</v>
      </c>
      <c r="E24" s="1">
        <v>79</v>
      </c>
    </row>
    <row r="25" spans="1:5" x14ac:dyDescent="0.3">
      <c r="A25" s="5" t="s">
        <v>15</v>
      </c>
      <c r="B25" s="1" t="s">
        <v>90</v>
      </c>
      <c r="C25" s="1">
        <v>11</v>
      </c>
      <c r="D25" s="1">
        <v>29</v>
      </c>
      <c r="E25" s="1">
        <v>30</v>
      </c>
    </row>
    <row r="26" spans="1:5" x14ac:dyDescent="0.3">
      <c r="A26" s="5" t="s">
        <v>15</v>
      </c>
      <c r="B26" s="1" t="s">
        <v>97</v>
      </c>
      <c r="C26" s="1">
        <v>3</v>
      </c>
      <c r="D26" s="1">
        <v>3</v>
      </c>
      <c r="E26" s="1">
        <v>5</v>
      </c>
    </row>
    <row r="27" spans="1:5" x14ac:dyDescent="0.3">
      <c r="A27" s="5" t="s">
        <v>15</v>
      </c>
      <c r="B27" s="1" t="s">
        <v>91</v>
      </c>
      <c r="C27" s="1">
        <v>70</v>
      </c>
      <c r="D27" s="1">
        <v>95</v>
      </c>
      <c r="E27" s="1">
        <v>128</v>
      </c>
    </row>
    <row r="28" spans="1:5" x14ac:dyDescent="0.3">
      <c r="A28" s="5" t="s">
        <v>15</v>
      </c>
      <c r="B28" s="1" t="s">
        <v>92</v>
      </c>
      <c r="C28" s="1">
        <v>17</v>
      </c>
      <c r="D28" s="1">
        <v>40</v>
      </c>
      <c r="E28" s="1">
        <v>38</v>
      </c>
    </row>
    <row r="29" spans="1:5" x14ac:dyDescent="0.3">
      <c r="A29" s="5" t="s">
        <v>15</v>
      </c>
      <c r="B29" s="1" t="s">
        <v>93</v>
      </c>
      <c r="C29" s="1">
        <v>4810</v>
      </c>
      <c r="D29" s="1">
        <v>7860</v>
      </c>
      <c r="E29" s="1">
        <v>8177</v>
      </c>
    </row>
    <row r="30" spans="1:5" x14ac:dyDescent="0.3">
      <c r="A30" s="5" t="s">
        <v>16</v>
      </c>
      <c r="B30" s="1" t="s">
        <v>87</v>
      </c>
      <c r="C30" s="1">
        <v>1</v>
      </c>
      <c r="D30" s="1">
        <v>0</v>
      </c>
      <c r="E30" s="1">
        <v>0</v>
      </c>
    </row>
    <row r="31" spans="1:5" x14ac:dyDescent="0.3">
      <c r="A31" s="5" t="s">
        <v>16</v>
      </c>
      <c r="B31" s="1" t="s">
        <v>88</v>
      </c>
      <c r="C31" s="1">
        <v>3</v>
      </c>
      <c r="D31" s="1">
        <v>0</v>
      </c>
      <c r="E31" s="1">
        <v>0</v>
      </c>
    </row>
    <row r="32" spans="1:5" x14ac:dyDescent="0.3">
      <c r="A32" s="5" t="s">
        <v>16</v>
      </c>
      <c r="B32" s="1" t="s">
        <v>94</v>
      </c>
      <c r="C32" s="1">
        <v>12</v>
      </c>
      <c r="D32" s="1">
        <v>0</v>
      </c>
      <c r="E32" s="1">
        <v>0</v>
      </c>
    </row>
    <row r="33" spans="1:5" x14ac:dyDescent="0.3">
      <c r="A33" s="5" t="s">
        <v>16</v>
      </c>
      <c r="B33" s="1" t="s">
        <v>89</v>
      </c>
      <c r="C33" s="1">
        <v>2</v>
      </c>
      <c r="D33" s="1">
        <v>0</v>
      </c>
      <c r="E33" s="1">
        <v>0</v>
      </c>
    </row>
    <row r="34" spans="1:5" x14ac:dyDescent="0.3">
      <c r="A34" s="5" t="s">
        <v>16</v>
      </c>
      <c r="B34" s="1" t="s">
        <v>90</v>
      </c>
      <c r="C34" s="1">
        <v>1</v>
      </c>
      <c r="D34" s="1">
        <v>0</v>
      </c>
      <c r="E34" s="1">
        <v>0</v>
      </c>
    </row>
    <row r="35" spans="1:5" x14ac:dyDescent="0.3">
      <c r="A35" s="5" t="s">
        <v>16</v>
      </c>
      <c r="B35" s="1" t="s">
        <v>91</v>
      </c>
      <c r="C35" s="1">
        <v>6</v>
      </c>
      <c r="D35" s="1">
        <v>0</v>
      </c>
      <c r="E35" s="1">
        <v>0</v>
      </c>
    </row>
    <row r="36" spans="1:5" x14ac:dyDescent="0.3">
      <c r="A36" s="5" t="s">
        <v>16</v>
      </c>
      <c r="B36" s="1" t="s">
        <v>92</v>
      </c>
      <c r="C36" s="1">
        <v>3</v>
      </c>
      <c r="D36" s="1">
        <v>0</v>
      </c>
      <c r="E36" s="1">
        <v>0</v>
      </c>
    </row>
    <row r="37" spans="1:5" x14ac:dyDescent="0.3">
      <c r="A37" s="5" t="s">
        <v>16</v>
      </c>
      <c r="B37" s="1" t="s">
        <v>93</v>
      </c>
      <c r="C37" s="1">
        <v>1574</v>
      </c>
      <c r="D37" s="1">
        <v>0</v>
      </c>
      <c r="E37" s="1">
        <v>0</v>
      </c>
    </row>
    <row r="38" spans="1:5" x14ac:dyDescent="0.3">
      <c r="A38" s="5" t="s">
        <v>17</v>
      </c>
      <c r="B38" s="1" t="s">
        <v>88</v>
      </c>
      <c r="C38" s="1">
        <v>9</v>
      </c>
      <c r="D38" s="1">
        <v>0</v>
      </c>
      <c r="E38" s="1">
        <v>0</v>
      </c>
    </row>
    <row r="39" spans="1:5" x14ac:dyDescent="0.3">
      <c r="A39" s="5" t="s">
        <v>17</v>
      </c>
      <c r="B39" s="1" t="s">
        <v>89</v>
      </c>
      <c r="C39" s="1">
        <v>3</v>
      </c>
      <c r="D39" s="1">
        <v>0</v>
      </c>
      <c r="E39" s="1">
        <v>0</v>
      </c>
    </row>
    <row r="40" spans="1:5" x14ac:dyDescent="0.3">
      <c r="A40" s="5" t="s">
        <v>17</v>
      </c>
      <c r="B40" s="1" t="s">
        <v>90</v>
      </c>
      <c r="C40" s="1">
        <v>7</v>
      </c>
      <c r="D40" s="1">
        <v>0</v>
      </c>
      <c r="E40" s="1">
        <v>0</v>
      </c>
    </row>
    <row r="41" spans="1:5" x14ac:dyDescent="0.3">
      <c r="A41" s="5" t="s">
        <v>17</v>
      </c>
      <c r="B41" s="1" t="s">
        <v>91</v>
      </c>
      <c r="C41" s="1">
        <v>12</v>
      </c>
      <c r="D41" s="1">
        <v>0</v>
      </c>
      <c r="E41" s="1">
        <v>0</v>
      </c>
    </row>
    <row r="42" spans="1:5" x14ac:dyDescent="0.3">
      <c r="A42" s="5" t="s">
        <v>17</v>
      </c>
      <c r="B42" s="1" t="s">
        <v>92</v>
      </c>
      <c r="C42" s="1">
        <v>2</v>
      </c>
      <c r="D42" s="1">
        <v>0</v>
      </c>
      <c r="E42" s="1">
        <v>0</v>
      </c>
    </row>
    <row r="43" spans="1:5" x14ac:dyDescent="0.3">
      <c r="A43" s="5" t="s">
        <v>17</v>
      </c>
      <c r="B43" s="1" t="s">
        <v>93</v>
      </c>
      <c r="C43" s="1">
        <v>897</v>
      </c>
      <c r="D43" s="1">
        <v>0</v>
      </c>
      <c r="E43" s="1">
        <v>0</v>
      </c>
    </row>
    <row r="44" spans="1:5" x14ac:dyDescent="0.3">
      <c r="A44" s="5" t="s">
        <v>18</v>
      </c>
      <c r="B44" s="1" t="s">
        <v>93</v>
      </c>
      <c r="C44" s="1">
        <v>46</v>
      </c>
      <c r="D44" s="1">
        <v>0</v>
      </c>
      <c r="E44" s="1">
        <v>0</v>
      </c>
    </row>
    <row r="45" spans="1:5" x14ac:dyDescent="0.3">
      <c r="A45" s="5" t="s">
        <v>19</v>
      </c>
      <c r="B45" s="1" t="s">
        <v>88</v>
      </c>
      <c r="C45" s="1">
        <v>1</v>
      </c>
      <c r="D45" s="1">
        <v>0</v>
      </c>
      <c r="E45" s="1">
        <v>0</v>
      </c>
    </row>
    <row r="46" spans="1:5" x14ac:dyDescent="0.3">
      <c r="A46" s="5" t="s">
        <v>19</v>
      </c>
      <c r="B46" s="1" t="s">
        <v>94</v>
      </c>
      <c r="C46" s="1">
        <v>1</v>
      </c>
      <c r="D46" s="1">
        <v>0</v>
      </c>
      <c r="E46" s="1">
        <v>0</v>
      </c>
    </row>
    <row r="47" spans="1:5" x14ac:dyDescent="0.3">
      <c r="A47" s="5" t="s">
        <v>19</v>
      </c>
      <c r="B47" s="1" t="s">
        <v>89</v>
      </c>
      <c r="C47" s="1">
        <v>2</v>
      </c>
      <c r="D47" s="1">
        <v>0</v>
      </c>
      <c r="E47" s="1">
        <v>0</v>
      </c>
    </row>
    <row r="48" spans="1:5" x14ac:dyDescent="0.3">
      <c r="A48" s="5" t="s">
        <v>19</v>
      </c>
      <c r="B48" s="1" t="s">
        <v>90</v>
      </c>
      <c r="C48" s="1">
        <v>1</v>
      </c>
      <c r="D48" s="1">
        <v>0</v>
      </c>
      <c r="E48" s="1">
        <v>0</v>
      </c>
    </row>
    <row r="49" spans="1:5" x14ac:dyDescent="0.3">
      <c r="A49" s="5" t="s">
        <v>19</v>
      </c>
      <c r="B49" s="1" t="s">
        <v>91</v>
      </c>
      <c r="C49" s="1">
        <v>6</v>
      </c>
      <c r="D49" s="1">
        <v>0</v>
      </c>
      <c r="E49" s="1">
        <v>0</v>
      </c>
    </row>
    <row r="50" spans="1:5" x14ac:dyDescent="0.3">
      <c r="A50" s="5" t="s">
        <v>19</v>
      </c>
      <c r="B50" s="1" t="s">
        <v>92</v>
      </c>
      <c r="C50" s="1">
        <v>4</v>
      </c>
      <c r="D50" s="1">
        <v>0</v>
      </c>
      <c r="E50" s="1">
        <v>0</v>
      </c>
    </row>
    <row r="51" spans="1:5" x14ac:dyDescent="0.3">
      <c r="A51" s="5" t="s">
        <v>19</v>
      </c>
      <c r="B51" s="1" t="s">
        <v>93</v>
      </c>
      <c r="C51" s="1">
        <v>282</v>
      </c>
      <c r="D51" s="1">
        <v>0</v>
      </c>
      <c r="E51" s="1">
        <v>0</v>
      </c>
    </row>
    <row r="52" spans="1:5" x14ac:dyDescent="0.3">
      <c r="A52" s="5" t="s">
        <v>20</v>
      </c>
      <c r="B52" s="1" t="s">
        <v>87</v>
      </c>
      <c r="C52" s="1">
        <v>1</v>
      </c>
      <c r="D52" s="1">
        <v>2</v>
      </c>
      <c r="E52" s="1">
        <v>1</v>
      </c>
    </row>
    <row r="53" spans="1:5" x14ac:dyDescent="0.3">
      <c r="A53" s="5" t="s">
        <v>20</v>
      </c>
      <c r="B53" s="1" t="s">
        <v>95</v>
      </c>
      <c r="C53" s="1">
        <v>0</v>
      </c>
      <c r="D53" s="1">
        <v>1</v>
      </c>
      <c r="E53" s="1">
        <v>1</v>
      </c>
    </row>
    <row r="54" spans="1:5" x14ac:dyDescent="0.3">
      <c r="A54" s="5" t="s">
        <v>20</v>
      </c>
      <c r="B54" s="1" t="s">
        <v>88</v>
      </c>
      <c r="C54" s="1">
        <v>3</v>
      </c>
      <c r="D54" s="1">
        <v>7</v>
      </c>
      <c r="E54" s="1">
        <v>3</v>
      </c>
    </row>
    <row r="55" spans="1:5" x14ac:dyDescent="0.3">
      <c r="A55" s="5" t="s">
        <v>20</v>
      </c>
      <c r="B55" s="1" t="s">
        <v>94</v>
      </c>
      <c r="C55" s="1">
        <v>8</v>
      </c>
      <c r="D55" s="1">
        <v>11</v>
      </c>
      <c r="E55" s="1">
        <v>10</v>
      </c>
    </row>
    <row r="56" spans="1:5" x14ac:dyDescent="0.3">
      <c r="A56" s="5" t="s">
        <v>20</v>
      </c>
      <c r="B56" s="1" t="s">
        <v>96</v>
      </c>
      <c r="C56" s="1">
        <v>2</v>
      </c>
      <c r="D56" s="1">
        <v>3</v>
      </c>
      <c r="E56" s="1">
        <v>2</v>
      </c>
    </row>
    <row r="57" spans="1:5" x14ac:dyDescent="0.3">
      <c r="A57" s="5" t="s">
        <v>20</v>
      </c>
      <c r="B57" s="1" t="s">
        <v>89</v>
      </c>
      <c r="C57" s="1">
        <v>10</v>
      </c>
      <c r="D57" s="1">
        <v>10</v>
      </c>
      <c r="E57" s="1">
        <v>14</v>
      </c>
    </row>
    <row r="58" spans="1:5" x14ac:dyDescent="0.3">
      <c r="A58" s="5" t="s">
        <v>20</v>
      </c>
      <c r="B58" s="1" t="s">
        <v>90</v>
      </c>
      <c r="C58" s="1">
        <v>7</v>
      </c>
      <c r="D58" s="1">
        <v>15</v>
      </c>
      <c r="E58" s="1">
        <v>9</v>
      </c>
    </row>
    <row r="59" spans="1:5" x14ac:dyDescent="0.3">
      <c r="A59" s="5" t="s">
        <v>20</v>
      </c>
      <c r="B59" s="1" t="s">
        <v>97</v>
      </c>
      <c r="C59" s="1">
        <v>1</v>
      </c>
      <c r="D59" s="1">
        <v>1</v>
      </c>
      <c r="E59" s="1">
        <v>0</v>
      </c>
    </row>
    <row r="60" spans="1:5" x14ac:dyDescent="0.3">
      <c r="A60" s="5" t="s">
        <v>20</v>
      </c>
      <c r="B60" s="1" t="s">
        <v>91</v>
      </c>
      <c r="C60" s="1">
        <v>10</v>
      </c>
      <c r="D60" s="1">
        <v>13</v>
      </c>
      <c r="E60" s="1">
        <v>11</v>
      </c>
    </row>
    <row r="61" spans="1:5" x14ac:dyDescent="0.3">
      <c r="A61" s="5" t="s">
        <v>20</v>
      </c>
      <c r="B61" s="1" t="s">
        <v>92</v>
      </c>
      <c r="C61" s="1">
        <v>4</v>
      </c>
      <c r="D61" s="1">
        <v>5</v>
      </c>
      <c r="E61" s="1">
        <v>10</v>
      </c>
    </row>
    <row r="62" spans="1:5" x14ac:dyDescent="0.3">
      <c r="A62" s="5" t="s">
        <v>20</v>
      </c>
      <c r="B62" s="1" t="s">
        <v>93</v>
      </c>
      <c r="C62" s="1">
        <v>784</v>
      </c>
      <c r="D62" s="1">
        <v>1563</v>
      </c>
      <c r="E62" s="1">
        <v>1274</v>
      </c>
    </row>
    <row r="63" spans="1:5" x14ac:dyDescent="0.3">
      <c r="A63" s="5" t="s">
        <v>21</v>
      </c>
      <c r="B63" s="1" t="s">
        <v>87</v>
      </c>
      <c r="C63" s="1">
        <v>1</v>
      </c>
      <c r="D63" s="1">
        <v>0</v>
      </c>
      <c r="E63" s="1">
        <v>0</v>
      </c>
    </row>
    <row r="64" spans="1:5" x14ac:dyDescent="0.3">
      <c r="A64" s="5" t="s">
        <v>21</v>
      </c>
      <c r="B64" s="1" t="s">
        <v>95</v>
      </c>
      <c r="C64" s="1">
        <v>1</v>
      </c>
      <c r="D64" s="1">
        <v>0</v>
      </c>
      <c r="E64" s="1">
        <v>0</v>
      </c>
    </row>
    <row r="65" spans="1:5" x14ac:dyDescent="0.3">
      <c r="A65" s="5" t="s">
        <v>21</v>
      </c>
      <c r="B65" s="1" t="s">
        <v>88</v>
      </c>
      <c r="C65" s="1">
        <v>2</v>
      </c>
      <c r="D65" s="1">
        <v>4</v>
      </c>
      <c r="E65" s="1">
        <v>0</v>
      </c>
    </row>
    <row r="66" spans="1:5" x14ac:dyDescent="0.3">
      <c r="A66" s="5" t="s">
        <v>21</v>
      </c>
      <c r="B66" s="1" t="s">
        <v>94</v>
      </c>
      <c r="C66" s="1">
        <v>5</v>
      </c>
      <c r="D66" s="1">
        <v>4</v>
      </c>
      <c r="E66" s="1">
        <v>3</v>
      </c>
    </row>
    <row r="67" spans="1:5" x14ac:dyDescent="0.3">
      <c r="A67" s="5" t="s">
        <v>21</v>
      </c>
      <c r="B67" s="1" t="s">
        <v>96</v>
      </c>
      <c r="C67" s="1">
        <v>1</v>
      </c>
      <c r="D67" s="1">
        <v>0</v>
      </c>
      <c r="E67" s="1">
        <v>1</v>
      </c>
    </row>
    <row r="68" spans="1:5" x14ac:dyDescent="0.3">
      <c r="A68" s="5" t="s">
        <v>21</v>
      </c>
      <c r="B68" s="1" t="s">
        <v>89</v>
      </c>
      <c r="C68" s="1">
        <v>9</v>
      </c>
      <c r="D68" s="1">
        <v>6</v>
      </c>
      <c r="E68" s="1">
        <v>5</v>
      </c>
    </row>
    <row r="69" spans="1:5" x14ac:dyDescent="0.3">
      <c r="A69" s="5" t="s">
        <v>21</v>
      </c>
      <c r="B69" s="1" t="s">
        <v>90</v>
      </c>
      <c r="C69" s="1">
        <v>3</v>
      </c>
      <c r="D69" s="1">
        <v>3</v>
      </c>
      <c r="E69" s="1">
        <v>4</v>
      </c>
    </row>
    <row r="70" spans="1:5" x14ac:dyDescent="0.3">
      <c r="A70" s="5" t="s">
        <v>21</v>
      </c>
      <c r="B70" s="1" t="s">
        <v>91</v>
      </c>
      <c r="C70" s="1">
        <v>8</v>
      </c>
      <c r="D70" s="1">
        <v>2</v>
      </c>
      <c r="E70" s="1">
        <v>6</v>
      </c>
    </row>
    <row r="71" spans="1:5" x14ac:dyDescent="0.3">
      <c r="A71" s="5" t="s">
        <v>21</v>
      </c>
      <c r="B71" s="1" t="s">
        <v>92</v>
      </c>
      <c r="C71" s="1">
        <v>4</v>
      </c>
      <c r="D71" s="1">
        <v>1</v>
      </c>
      <c r="E71" s="1">
        <v>1</v>
      </c>
    </row>
    <row r="72" spans="1:5" x14ac:dyDescent="0.3">
      <c r="A72" s="5" t="s">
        <v>21</v>
      </c>
      <c r="B72" s="1" t="s">
        <v>93</v>
      </c>
      <c r="C72" s="1">
        <v>884</v>
      </c>
      <c r="D72" s="1">
        <v>1479</v>
      </c>
      <c r="E72" s="1">
        <v>1390</v>
      </c>
    </row>
    <row r="73" spans="1:5" x14ac:dyDescent="0.3">
      <c r="A73" s="6" t="s">
        <v>28</v>
      </c>
      <c r="B73" s="2" t="s">
        <v>22</v>
      </c>
      <c r="C73" s="2">
        <v>9825</v>
      </c>
      <c r="D73" s="2">
        <v>11319</v>
      </c>
      <c r="E73" s="2">
        <v>11309</v>
      </c>
    </row>
    <row r="74" spans="1:5" x14ac:dyDescent="0.3">
      <c r="A74" s="12"/>
    </row>
    <row r="75" spans="1:5" x14ac:dyDescent="0.3">
      <c r="A75" s="12"/>
    </row>
    <row r="76" spans="1:5" x14ac:dyDescent="0.3">
      <c r="A76" s="12"/>
      <c r="C76" s="15" t="s">
        <v>27</v>
      </c>
      <c r="D76" s="16"/>
      <c r="E76" s="16"/>
    </row>
    <row r="77" spans="1:5" x14ac:dyDescent="0.3">
      <c r="A77" s="7" t="s">
        <v>28</v>
      </c>
      <c r="B77" s="3" t="s">
        <v>28</v>
      </c>
      <c r="C77" s="3" t="s">
        <v>9</v>
      </c>
      <c r="D77" s="3" t="s">
        <v>10</v>
      </c>
      <c r="E77" s="3" t="s">
        <v>11</v>
      </c>
    </row>
    <row r="78" spans="1:5" x14ac:dyDescent="0.3">
      <c r="A78" s="8" t="s">
        <v>12</v>
      </c>
      <c r="B78" s="4" t="s">
        <v>87</v>
      </c>
      <c r="C78" s="4">
        <v>1.01781170483461E-4</v>
      </c>
      <c r="D78" s="4">
        <v>0</v>
      </c>
      <c r="E78" s="4">
        <v>0</v>
      </c>
    </row>
    <row r="79" spans="1:5" x14ac:dyDescent="0.3">
      <c r="A79" s="8" t="s">
        <v>12</v>
      </c>
      <c r="B79" s="4" t="s">
        <v>88</v>
      </c>
      <c r="C79" s="4">
        <v>1.01781170483461E-4</v>
      </c>
      <c r="D79" s="4">
        <v>0</v>
      </c>
      <c r="E79" s="4">
        <v>0</v>
      </c>
    </row>
    <row r="80" spans="1:5" x14ac:dyDescent="0.3">
      <c r="A80" s="8" t="s">
        <v>12</v>
      </c>
      <c r="B80" s="4" t="s">
        <v>89</v>
      </c>
      <c r="C80" s="4">
        <v>5.0890585241730301E-4</v>
      </c>
      <c r="D80" s="4">
        <v>0</v>
      </c>
      <c r="E80" s="4">
        <v>0</v>
      </c>
    </row>
    <row r="81" spans="1:5" x14ac:dyDescent="0.3">
      <c r="A81" s="8" t="s">
        <v>12</v>
      </c>
      <c r="B81" s="4" t="s">
        <v>90</v>
      </c>
      <c r="C81" s="4">
        <v>2.03562340966921E-4</v>
      </c>
      <c r="D81" s="4">
        <v>0</v>
      </c>
      <c r="E81" s="4">
        <v>0</v>
      </c>
    </row>
    <row r="82" spans="1:5" x14ac:dyDescent="0.3">
      <c r="A82" s="8" t="s">
        <v>12</v>
      </c>
      <c r="B82" s="4" t="s">
        <v>91</v>
      </c>
      <c r="C82" s="4">
        <v>3.0534351145038201E-4</v>
      </c>
      <c r="D82" s="4">
        <v>0</v>
      </c>
      <c r="E82" s="4">
        <v>0</v>
      </c>
    </row>
    <row r="83" spans="1:5" x14ac:dyDescent="0.3">
      <c r="A83" s="8" t="s">
        <v>12</v>
      </c>
      <c r="B83" s="4" t="s">
        <v>92</v>
      </c>
      <c r="C83" s="4">
        <v>1.01781170483461E-4</v>
      </c>
      <c r="D83" s="4">
        <v>0</v>
      </c>
      <c r="E83" s="4">
        <v>0</v>
      </c>
    </row>
    <row r="84" spans="1:5" x14ac:dyDescent="0.3">
      <c r="A84" s="8" t="s">
        <v>12</v>
      </c>
      <c r="B84" s="4" t="s">
        <v>93</v>
      </c>
      <c r="C84" s="4">
        <v>1.20101781170483E-2</v>
      </c>
      <c r="D84" s="4">
        <v>0</v>
      </c>
      <c r="E84" s="4">
        <v>0</v>
      </c>
    </row>
    <row r="85" spans="1:5" x14ac:dyDescent="0.3">
      <c r="A85" s="8" t="s">
        <v>13</v>
      </c>
      <c r="B85" s="4" t="s">
        <v>94</v>
      </c>
      <c r="C85" s="4">
        <v>1.01781170483461E-4</v>
      </c>
      <c r="D85" s="4">
        <v>0</v>
      </c>
      <c r="E85" s="4">
        <v>0</v>
      </c>
    </row>
    <row r="86" spans="1:5" x14ac:dyDescent="0.3">
      <c r="A86" s="8" t="s">
        <v>13</v>
      </c>
      <c r="B86" s="4" t="s">
        <v>89</v>
      </c>
      <c r="C86" s="4">
        <v>1.01781170483461E-4</v>
      </c>
      <c r="D86" s="4">
        <v>0</v>
      </c>
      <c r="E86" s="4">
        <v>0</v>
      </c>
    </row>
    <row r="87" spans="1:5" x14ac:dyDescent="0.3">
      <c r="A87" s="8" t="s">
        <v>13</v>
      </c>
      <c r="B87" s="4" t="s">
        <v>93</v>
      </c>
      <c r="C87" s="4">
        <v>4.4783715012722599E-3</v>
      </c>
      <c r="D87" s="4">
        <v>0</v>
      </c>
      <c r="E87" s="4">
        <v>0</v>
      </c>
    </row>
    <row r="88" spans="1:5" x14ac:dyDescent="0.3">
      <c r="A88" s="8" t="s">
        <v>15</v>
      </c>
      <c r="B88" s="4" t="s">
        <v>87</v>
      </c>
      <c r="C88" s="4">
        <v>1.01781170483461E-4</v>
      </c>
      <c r="D88" s="4">
        <v>5.3008216273522403E-4</v>
      </c>
      <c r="E88" s="4">
        <v>2.6527544433636901E-4</v>
      </c>
    </row>
    <row r="89" spans="1:5" x14ac:dyDescent="0.3">
      <c r="A89" s="8" t="s">
        <v>15</v>
      </c>
      <c r="B89" s="4" t="s">
        <v>95</v>
      </c>
      <c r="C89" s="4">
        <v>3.0534351145038201E-4</v>
      </c>
      <c r="D89" s="4">
        <v>4.41735135612687E-4</v>
      </c>
      <c r="E89" s="4">
        <v>3.5370059244849199E-4</v>
      </c>
    </row>
    <row r="90" spans="1:5" x14ac:dyDescent="0.3">
      <c r="A90" s="8" t="s">
        <v>15</v>
      </c>
      <c r="B90" s="4" t="s">
        <v>88</v>
      </c>
      <c r="C90" s="4">
        <v>3.66412213740458E-3</v>
      </c>
      <c r="D90" s="4">
        <v>3.2688400035338801E-3</v>
      </c>
      <c r="E90" s="4">
        <v>3.7138562207091699E-3</v>
      </c>
    </row>
    <row r="91" spans="1:5" x14ac:dyDescent="0.3">
      <c r="A91" s="8" t="s">
        <v>15</v>
      </c>
      <c r="B91" s="4" t="s">
        <v>94</v>
      </c>
      <c r="C91" s="4">
        <v>6.5139949109414797E-3</v>
      </c>
      <c r="D91" s="4">
        <v>6.97941514268045E-3</v>
      </c>
      <c r="E91" s="4">
        <v>8.0466884782032008E-3</v>
      </c>
    </row>
    <row r="92" spans="1:5" x14ac:dyDescent="0.3">
      <c r="A92" s="8" t="s">
        <v>15</v>
      </c>
      <c r="B92" s="4" t="s">
        <v>96</v>
      </c>
      <c r="C92" s="4">
        <v>3.0534351145038201E-4</v>
      </c>
      <c r="D92" s="4">
        <v>1.06016432547045E-3</v>
      </c>
      <c r="E92" s="4">
        <v>7.0740118489698496E-4</v>
      </c>
    </row>
    <row r="93" spans="1:5" x14ac:dyDescent="0.3">
      <c r="A93" s="8" t="s">
        <v>15</v>
      </c>
      <c r="B93" s="4" t="s">
        <v>89</v>
      </c>
      <c r="C93" s="4">
        <v>4.5801526717557297E-3</v>
      </c>
      <c r="D93" s="4">
        <v>6.0959448714550798E-3</v>
      </c>
      <c r="E93" s="4">
        <v>6.9855867008577202E-3</v>
      </c>
    </row>
    <row r="94" spans="1:5" x14ac:dyDescent="0.3">
      <c r="A94" s="8" t="s">
        <v>15</v>
      </c>
      <c r="B94" s="4" t="s">
        <v>90</v>
      </c>
      <c r="C94" s="4">
        <v>1.11959287531807E-3</v>
      </c>
      <c r="D94" s="4">
        <v>2.5620637865535799E-3</v>
      </c>
      <c r="E94" s="4">
        <v>2.6527544433636902E-3</v>
      </c>
    </row>
    <row r="95" spans="1:5" x14ac:dyDescent="0.3">
      <c r="A95" s="8" t="s">
        <v>15</v>
      </c>
      <c r="B95" s="4" t="s">
        <v>97</v>
      </c>
      <c r="C95" s="4">
        <v>3.0534351145038201E-4</v>
      </c>
      <c r="D95" s="4">
        <v>2.6504108136761202E-4</v>
      </c>
      <c r="E95" s="4">
        <v>4.4212574056061497E-4</v>
      </c>
    </row>
    <row r="96" spans="1:5" x14ac:dyDescent="0.3">
      <c r="A96" s="8" t="s">
        <v>15</v>
      </c>
      <c r="B96" s="4" t="s">
        <v>91</v>
      </c>
      <c r="C96" s="4">
        <v>7.1246819338422404E-3</v>
      </c>
      <c r="D96" s="4">
        <v>8.3929675766410503E-3</v>
      </c>
      <c r="E96" s="4">
        <v>1.1318418958351799E-2</v>
      </c>
    </row>
    <row r="97" spans="1:5" x14ac:dyDescent="0.3">
      <c r="A97" s="8" t="s">
        <v>15</v>
      </c>
      <c r="B97" s="4" t="s">
        <v>92</v>
      </c>
      <c r="C97" s="4">
        <v>1.73027989821883E-3</v>
      </c>
      <c r="D97" s="4">
        <v>3.5338810849014899E-3</v>
      </c>
      <c r="E97" s="4">
        <v>3.3601556282606801E-3</v>
      </c>
    </row>
    <row r="98" spans="1:5" x14ac:dyDescent="0.3">
      <c r="A98" s="8" t="s">
        <v>15</v>
      </c>
      <c r="B98" s="4" t="s">
        <v>93</v>
      </c>
      <c r="C98" s="4">
        <v>0.48956743002544501</v>
      </c>
      <c r="D98" s="4">
        <v>0.69440763318314302</v>
      </c>
      <c r="E98" s="4">
        <v>0.72305243611283099</v>
      </c>
    </row>
    <row r="99" spans="1:5" x14ac:dyDescent="0.3">
      <c r="A99" s="8" t="s">
        <v>16</v>
      </c>
      <c r="B99" s="4" t="s">
        <v>87</v>
      </c>
      <c r="C99" s="4">
        <v>1.01781170483461E-4</v>
      </c>
      <c r="D99" s="4">
        <v>0</v>
      </c>
      <c r="E99" s="4">
        <v>0</v>
      </c>
    </row>
    <row r="100" spans="1:5" x14ac:dyDescent="0.3">
      <c r="A100" s="8" t="s">
        <v>16</v>
      </c>
      <c r="B100" s="4" t="s">
        <v>88</v>
      </c>
      <c r="C100" s="4">
        <v>3.0534351145038201E-4</v>
      </c>
      <c r="D100" s="4">
        <v>0</v>
      </c>
      <c r="E100" s="4">
        <v>0</v>
      </c>
    </row>
    <row r="101" spans="1:5" x14ac:dyDescent="0.3">
      <c r="A101" s="8" t="s">
        <v>16</v>
      </c>
      <c r="B101" s="4" t="s">
        <v>94</v>
      </c>
      <c r="C101" s="4">
        <v>1.22137404580153E-3</v>
      </c>
      <c r="D101" s="4">
        <v>0</v>
      </c>
      <c r="E101" s="4">
        <v>0</v>
      </c>
    </row>
    <row r="102" spans="1:5" x14ac:dyDescent="0.3">
      <c r="A102" s="8" t="s">
        <v>16</v>
      </c>
      <c r="B102" s="4" t="s">
        <v>89</v>
      </c>
      <c r="C102" s="4">
        <v>2.03562340966921E-4</v>
      </c>
      <c r="D102" s="4">
        <v>0</v>
      </c>
      <c r="E102" s="4">
        <v>0</v>
      </c>
    </row>
    <row r="103" spans="1:5" x14ac:dyDescent="0.3">
      <c r="A103" s="8" t="s">
        <v>16</v>
      </c>
      <c r="B103" s="4" t="s">
        <v>90</v>
      </c>
      <c r="C103" s="4">
        <v>1.01781170483461E-4</v>
      </c>
      <c r="D103" s="4">
        <v>0</v>
      </c>
      <c r="E103" s="4">
        <v>0</v>
      </c>
    </row>
    <row r="104" spans="1:5" x14ac:dyDescent="0.3">
      <c r="A104" s="8" t="s">
        <v>16</v>
      </c>
      <c r="B104" s="4" t="s">
        <v>91</v>
      </c>
      <c r="C104" s="4">
        <v>6.1068702290076305E-4</v>
      </c>
      <c r="D104" s="4">
        <v>0</v>
      </c>
      <c r="E104" s="4">
        <v>0</v>
      </c>
    </row>
    <row r="105" spans="1:5" x14ac:dyDescent="0.3">
      <c r="A105" s="8" t="s">
        <v>16</v>
      </c>
      <c r="B105" s="4" t="s">
        <v>92</v>
      </c>
      <c r="C105" s="4">
        <v>3.0534351145038201E-4</v>
      </c>
      <c r="D105" s="4">
        <v>0</v>
      </c>
      <c r="E105" s="4">
        <v>0</v>
      </c>
    </row>
    <row r="106" spans="1:5" x14ac:dyDescent="0.3">
      <c r="A106" s="8" t="s">
        <v>16</v>
      </c>
      <c r="B106" s="4" t="s">
        <v>93</v>
      </c>
      <c r="C106" s="4">
        <v>0.160203562340967</v>
      </c>
      <c r="D106" s="4">
        <v>0</v>
      </c>
      <c r="E106" s="4">
        <v>0</v>
      </c>
    </row>
    <row r="107" spans="1:5" x14ac:dyDescent="0.3">
      <c r="A107" s="8" t="s">
        <v>17</v>
      </c>
      <c r="B107" s="4" t="s">
        <v>88</v>
      </c>
      <c r="C107" s="4">
        <v>9.1603053435114501E-4</v>
      </c>
      <c r="D107" s="4">
        <v>0</v>
      </c>
      <c r="E107" s="4">
        <v>0</v>
      </c>
    </row>
    <row r="108" spans="1:5" x14ac:dyDescent="0.3">
      <c r="A108" s="8" t="s">
        <v>17</v>
      </c>
      <c r="B108" s="4" t="s">
        <v>89</v>
      </c>
      <c r="C108" s="4">
        <v>3.0534351145038201E-4</v>
      </c>
      <c r="D108" s="4">
        <v>0</v>
      </c>
      <c r="E108" s="4">
        <v>0</v>
      </c>
    </row>
    <row r="109" spans="1:5" x14ac:dyDescent="0.3">
      <c r="A109" s="8" t="s">
        <v>17</v>
      </c>
      <c r="B109" s="4" t="s">
        <v>90</v>
      </c>
      <c r="C109" s="4">
        <v>7.1246819338422395E-4</v>
      </c>
      <c r="D109" s="4">
        <v>0</v>
      </c>
      <c r="E109" s="4">
        <v>0</v>
      </c>
    </row>
    <row r="110" spans="1:5" x14ac:dyDescent="0.3">
      <c r="A110" s="8" t="s">
        <v>17</v>
      </c>
      <c r="B110" s="4" t="s">
        <v>91</v>
      </c>
      <c r="C110" s="4">
        <v>1.22137404580153E-3</v>
      </c>
      <c r="D110" s="4">
        <v>0</v>
      </c>
      <c r="E110" s="4">
        <v>0</v>
      </c>
    </row>
    <row r="111" spans="1:5" x14ac:dyDescent="0.3">
      <c r="A111" s="8" t="s">
        <v>17</v>
      </c>
      <c r="B111" s="4" t="s">
        <v>92</v>
      </c>
      <c r="C111" s="4">
        <v>2.03562340966921E-4</v>
      </c>
      <c r="D111" s="4">
        <v>0</v>
      </c>
      <c r="E111" s="4">
        <v>0</v>
      </c>
    </row>
    <row r="112" spans="1:5" x14ac:dyDescent="0.3">
      <c r="A112" s="8" t="s">
        <v>17</v>
      </c>
      <c r="B112" s="4" t="s">
        <v>93</v>
      </c>
      <c r="C112" s="4">
        <v>9.1297709923664094E-2</v>
      </c>
      <c r="D112" s="4">
        <v>0</v>
      </c>
      <c r="E112" s="4">
        <v>0</v>
      </c>
    </row>
    <row r="113" spans="1:5" x14ac:dyDescent="0.3">
      <c r="A113" s="8" t="s">
        <v>18</v>
      </c>
      <c r="B113" s="4" t="s">
        <v>93</v>
      </c>
      <c r="C113" s="4">
        <v>4.68193384223919E-3</v>
      </c>
      <c r="D113" s="4">
        <v>0</v>
      </c>
      <c r="E113" s="4">
        <v>0</v>
      </c>
    </row>
    <row r="114" spans="1:5" x14ac:dyDescent="0.3">
      <c r="A114" s="8" t="s">
        <v>19</v>
      </c>
      <c r="B114" s="4" t="s">
        <v>88</v>
      </c>
      <c r="C114" s="4">
        <v>1.01781170483461E-4</v>
      </c>
      <c r="D114" s="4">
        <v>0</v>
      </c>
      <c r="E114" s="4">
        <v>0</v>
      </c>
    </row>
    <row r="115" spans="1:5" x14ac:dyDescent="0.3">
      <c r="A115" s="8" t="s">
        <v>19</v>
      </c>
      <c r="B115" s="4" t="s">
        <v>94</v>
      </c>
      <c r="C115" s="4">
        <v>1.01781170483461E-4</v>
      </c>
      <c r="D115" s="4">
        <v>0</v>
      </c>
      <c r="E115" s="4">
        <v>0</v>
      </c>
    </row>
    <row r="116" spans="1:5" x14ac:dyDescent="0.3">
      <c r="A116" s="8" t="s">
        <v>19</v>
      </c>
      <c r="B116" s="4" t="s">
        <v>89</v>
      </c>
      <c r="C116" s="4">
        <v>2.03562340966921E-4</v>
      </c>
      <c r="D116" s="4">
        <v>0</v>
      </c>
      <c r="E116" s="4">
        <v>0</v>
      </c>
    </row>
    <row r="117" spans="1:5" x14ac:dyDescent="0.3">
      <c r="A117" s="8" t="s">
        <v>19</v>
      </c>
      <c r="B117" s="4" t="s">
        <v>90</v>
      </c>
      <c r="C117" s="4">
        <v>1.01781170483461E-4</v>
      </c>
      <c r="D117" s="4">
        <v>0</v>
      </c>
      <c r="E117" s="4">
        <v>0</v>
      </c>
    </row>
    <row r="118" spans="1:5" x14ac:dyDescent="0.3">
      <c r="A118" s="8" t="s">
        <v>19</v>
      </c>
      <c r="B118" s="4" t="s">
        <v>91</v>
      </c>
      <c r="C118" s="4">
        <v>6.1068702290076305E-4</v>
      </c>
      <c r="D118" s="4">
        <v>0</v>
      </c>
      <c r="E118" s="4">
        <v>0</v>
      </c>
    </row>
    <row r="119" spans="1:5" x14ac:dyDescent="0.3">
      <c r="A119" s="8" t="s">
        <v>19</v>
      </c>
      <c r="B119" s="4" t="s">
        <v>92</v>
      </c>
      <c r="C119" s="4">
        <v>4.07124681933842E-4</v>
      </c>
      <c r="D119" s="4">
        <v>0</v>
      </c>
      <c r="E119" s="4">
        <v>0</v>
      </c>
    </row>
    <row r="120" spans="1:5" x14ac:dyDescent="0.3">
      <c r="A120" s="8" t="s">
        <v>19</v>
      </c>
      <c r="B120" s="4" t="s">
        <v>93</v>
      </c>
      <c r="C120" s="4">
        <v>2.8702290076335901E-2</v>
      </c>
      <c r="D120" s="4">
        <v>0</v>
      </c>
      <c r="E120" s="4">
        <v>0</v>
      </c>
    </row>
    <row r="121" spans="1:5" x14ac:dyDescent="0.3">
      <c r="A121" s="8" t="s">
        <v>20</v>
      </c>
      <c r="B121" s="4" t="s">
        <v>87</v>
      </c>
      <c r="C121" s="4">
        <v>1.01781170483461E-4</v>
      </c>
      <c r="D121" s="4">
        <v>1.7669405424507501E-4</v>
      </c>
      <c r="E121" s="4">
        <v>8.8425148112123106E-5</v>
      </c>
    </row>
    <row r="122" spans="1:5" x14ac:dyDescent="0.3">
      <c r="A122" s="8" t="s">
        <v>20</v>
      </c>
      <c r="B122" s="4" t="s">
        <v>95</v>
      </c>
      <c r="C122" s="4">
        <v>0</v>
      </c>
      <c r="D122" s="4">
        <v>8.8347027122537302E-5</v>
      </c>
      <c r="E122" s="4">
        <v>8.8425148112123106E-5</v>
      </c>
    </row>
    <row r="123" spans="1:5" x14ac:dyDescent="0.3">
      <c r="A123" s="8" t="s">
        <v>20</v>
      </c>
      <c r="B123" s="4" t="s">
        <v>88</v>
      </c>
      <c r="C123" s="4">
        <v>3.0534351145038201E-4</v>
      </c>
      <c r="D123" s="4">
        <v>6.1842918985776101E-4</v>
      </c>
      <c r="E123" s="4">
        <v>2.6527544433636901E-4</v>
      </c>
    </row>
    <row r="124" spans="1:5" x14ac:dyDescent="0.3">
      <c r="A124" s="8" t="s">
        <v>20</v>
      </c>
      <c r="B124" s="4" t="s">
        <v>94</v>
      </c>
      <c r="C124" s="4">
        <v>8.1424936386768399E-4</v>
      </c>
      <c r="D124" s="4">
        <v>9.7181729834791097E-4</v>
      </c>
      <c r="E124" s="4">
        <v>8.8425148112123103E-4</v>
      </c>
    </row>
    <row r="125" spans="1:5" x14ac:dyDescent="0.3">
      <c r="A125" s="8" t="s">
        <v>20</v>
      </c>
      <c r="B125" s="4" t="s">
        <v>96</v>
      </c>
      <c r="C125" s="4">
        <v>2.03562340966921E-4</v>
      </c>
      <c r="D125" s="4">
        <v>2.6504108136761202E-4</v>
      </c>
      <c r="E125" s="4">
        <v>1.7685029622424599E-4</v>
      </c>
    </row>
    <row r="126" spans="1:5" x14ac:dyDescent="0.3">
      <c r="A126" s="8" t="s">
        <v>20</v>
      </c>
      <c r="B126" s="4" t="s">
        <v>89</v>
      </c>
      <c r="C126" s="4">
        <v>1.0178117048346099E-3</v>
      </c>
      <c r="D126" s="4">
        <v>8.8347027122537302E-4</v>
      </c>
      <c r="E126" s="4">
        <v>1.23795207356972E-3</v>
      </c>
    </row>
    <row r="127" spans="1:5" x14ac:dyDescent="0.3">
      <c r="A127" s="8" t="s">
        <v>20</v>
      </c>
      <c r="B127" s="4" t="s">
        <v>90</v>
      </c>
      <c r="C127" s="4">
        <v>7.1246819338422395E-4</v>
      </c>
      <c r="D127" s="4">
        <v>1.3252054068380601E-3</v>
      </c>
      <c r="E127" s="4">
        <v>7.9582633300910805E-4</v>
      </c>
    </row>
    <row r="128" spans="1:5" x14ac:dyDescent="0.3">
      <c r="A128" s="8" t="s">
        <v>20</v>
      </c>
      <c r="B128" s="4" t="s">
        <v>97</v>
      </c>
      <c r="C128" s="4">
        <v>1.01781170483461E-4</v>
      </c>
      <c r="D128" s="4">
        <v>8.8347027122537302E-5</v>
      </c>
      <c r="E128" s="4">
        <v>0</v>
      </c>
    </row>
    <row r="129" spans="1:5" x14ac:dyDescent="0.3">
      <c r="A129" s="8" t="s">
        <v>20</v>
      </c>
      <c r="B129" s="4" t="s">
        <v>91</v>
      </c>
      <c r="C129" s="4">
        <v>1.0178117048346099E-3</v>
      </c>
      <c r="D129" s="4">
        <v>1.14851135259299E-3</v>
      </c>
      <c r="E129" s="4">
        <v>9.7267662923335402E-4</v>
      </c>
    </row>
    <row r="130" spans="1:5" x14ac:dyDescent="0.3">
      <c r="A130" s="8" t="s">
        <v>20</v>
      </c>
      <c r="B130" s="4" t="s">
        <v>92</v>
      </c>
      <c r="C130" s="4">
        <v>4.07124681933842E-4</v>
      </c>
      <c r="D130" s="4">
        <v>4.41735135612687E-4</v>
      </c>
      <c r="E130" s="4">
        <v>8.8425148112123103E-4</v>
      </c>
    </row>
    <row r="131" spans="1:5" x14ac:dyDescent="0.3">
      <c r="A131" s="8" t="s">
        <v>20</v>
      </c>
      <c r="B131" s="4" t="s">
        <v>93</v>
      </c>
      <c r="C131" s="4">
        <v>7.9796437659033104E-2</v>
      </c>
      <c r="D131" s="4">
        <v>0.13808640339252601</v>
      </c>
      <c r="E131" s="4">
        <v>0.112653638694845</v>
      </c>
    </row>
    <row r="132" spans="1:5" x14ac:dyDescent="0.3">
      <c r="A132" s="8" t="s">
        <v>21</v>
      </c>
      <c r="B132" s="4" t="s">
        <v>87</v>
      </c>
      <c r="C132" s="4">
        <v>1.01781170483461E-4</v>
      </c>
      <c r="D132" s="4">
        <v>0</v>
      </c>
      <c r="E132" s="4">
        <v>0</v>
      </c>
    </row>
    <row r="133" spans="1:5" x14ac:dyDescent="0.3">
      <c r="A133" s="8" t="s">
        <v>21</v>
      </c>
      <c r="B133" s="4" t="s">
        <v>95</v>
      </c>
      <c r="C133" s="4">
        <v>1.01781170483461E-4</v>
      </c>
      <c r="D133" s="4">
        <v>0</v>
      </c>
      <c r="E133" s="4">
        <v>0</v>
      </c>
    </row>
    <row r="134" spans="1:5" x14ac:dyDescent="0.3">
      <c r="A134" s="8" t="s">
        <v>21</v>
      </c>
      <c r="B134" s="4" t="s">
        <v>88</v>
      </c>
      <c r="C134" s="4">
        <v>2.03562340966921E-4</v>
      </c>
      <c r="D134" s="4">
        <v>3.5338810849014899E-4</v>
      </c>
      <c r="E134" s="4">
        <v>0</v>
      </c>
    </row>
    <row r="135" spans="1:5" x14ac:dyDescent="0.3">
      <c r="A135" s="8" t="s">
        <v>21</v>
      </c>
      <c r="B135" s="4" t="s">
        <v>94</v>
      </c>
      <c r="C135" s="4">
        <v>5.0890585241730301E-4</v>
      </c>
      <c r="D135" s="4">
        <v>3.5338810849014899E-4</v>
      </c>
      <c r="E135" s="4">
        <v>2.6527544433636901E-4</v>
      </c>
    </row>
    <row r="136" spans="1:5" x14ac:dyDescent="0.3">
      <c r="A136" s="8" t="s">
        <v>21</v>
      </c>
      <c r="B136" s="4" t="s">
        <v>96</v>
      </c>
      <c r="C136" s="4">
        <v>1.01781170483461E-4</v>
      </c>
      <c r="D136" s="4">
        <v>0</v>
      </c>
      <c r="E136" s="4">
        <v>8.8425148112123106E-5</v>
      </c>
    </row>
    <row r="137" spans="1:5" x14ac:dyDescent="0.3">
      <c r="A137" s="8" t="s">
        <v>21</v>
      </c>
      <c r="B137" s="4" t="s">
        <v>89</v>
      </c>
      <c r="C137" s="4">
        <v>9.1603053435114501E-4</v>
      </c>
      <c r="D137" s="4">
        <v>5.3008216273522403E-4</v>
      </c>
      <c r="E137" s="4">
        <v>4.4212574056061497E-4</v>
      </c>
    </row>
    <row r="138" spans="1:5" x14ac:dyDescent="0.3">
      <c r="A138" s="8" t="s">
        <v>21</v>
      </c>
      <c r="B138" s="4" t="s">
        <v>90</v>
      </c>
      <c r="C138" s="4">
        <v>3.0534351145038201E-4</v>
      </c>
      <c r="D138" s="4">
        <v>2.6504108136761202E-4</v>
      </c>
      <c r="E138" s="4">
        <v>3.5370059244849199E-4</v>
      </c>
    </row>
    <row r="139" spans="1:5" x14ac:dyDescent="0.3">
      <c r="A139" s="8" t="s">
        <v>21</v>
      </c>
      <c r="B139" s="4" t="s">
        <v>91</v>
      </c>
      <c r="C139" s="4">
        <v>8.1424936386768399E-4</v>
      </c>
      <c r="D139" s="4">
        <v>1.7669405424507501E-4</v>
      </c>
      <c r="E139" s="4">
        <v>5.3055088867273899E-4</v>
      </c>
    </row>
    <row r="140" spans="1:5" x14ac:dyDescent="0.3">
      <c r="A140" s="8" t="s">
        <v>21</v>
      </c>
      <c r="B140" s="4" t="s">
        <v>92</v>
      </c>
      <c r="C140" s="4">
        <v>4.07124681933842E-4</v>
      </c>
      <c r="D140" s="4">
        <v>8.8347027122537302E-5</v>
      </c>
      <c r="E140" s="4">
        <v>8.8425148112123106E-5</v>
      </c>
    </row>
    <row r="141" spans="1:5" x14ac:dyDescent="0.3">
      <c r="A141" s="8" t="s">
        <v>21</v>
      </c>
      <c r="B141" s="4" t="s">
        <v>93</v>
      </c>
      <c r="C141" s="4">
        <v>8.9974554707379098E-2</v>
      </c>
      <c r="D141" s="4">
        <v>0.13066525311423299</v>
      </c>
      <c r="E141" s="4">
        <v>0.12291095587585101</v>
      </c>
    </row>
    <row r="142" spans="1:5" x14ac:dyDescent="0.3">
      <c r="A142" s="12"/>
    </row>
    <row r="143" spans="1:5" x14ac:dyDescent="0.3">
      <c r="A143" s="10" t="s">
        <v>29</v>
      </c>
    </row>
    <row r="144" spans="1:5" x14ac:dyDescent="0.3">
      <c r="A144" s="11" t="s">
        <v>30</v>
      </c>
    </row>
    <row r="145" spans="1:1" x14ac:dyDescent="0.3">
      <c r="A145" s="11" t="s">
        <v>31</v>
      </c>
    </row>
    <row r="146" spans="1:1" x14ac:dyDescent="0.3">
      <c r="A146" s="11" t="s">
        <v>32</v>
      </c>
    </row>
    <row r="147" spans="1:1" x14ac:dyDescent="0.3">
      <c r="A147" s="11" t="s">
        <v>33</v>
      </c>
    </row>
    <row r="148" spans="1:1" x14ac:dyDescent="0.3">
      <c r="A148" s="11" t="s">
        <v>34</v>
      </c>
    </row>
    <row r="149" spans="1:1" x14ac:dyDescent="0.3">
      <c r="A149" s="11" t="s">
        <v>35</v>
      </c>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E7"/>
    <mergeCell ref="C76:E76"/>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600"/>
  <sheetViews>
    <sheetView showGridLines="0" workbookViewId="0"/>
  </sheetViews>
  <sheetFormatPr defaultColWidth="10.88671875" defaultRowHeight="14.4" x14ac:dyDescent="0.3"/>
  <cols>
    <col min="1" max="1" width="25.77734375" customWidth="1"/>
    <col min="2" max="2" width="16.21875" customWidth="1"/>
    <col min="3" max="14" width="10.5546875" customWidth="1"/>
  </cols>
  <sheetData>
    <row r="1" spans="1:14" ht="15.6" x14ac:dyDescent="0.3">
      <c r="A1" s="9" t="s">
        <v>112</v>
      </c>
    </row>
    <row r="2" spans="1:14" ht="15.6" x14ac:dyDescent="0.3">
      <c r="A2" s="9" t="s">
        <v>24</v>
      </c>
    </row>
    <row r="3" spans="1:14" ht="15.6" x14ac:dyDescent="0.3">
      <c r="A3" s="9" t="s">
        <v>25</v>
      </c>
    </row>
    <row r="4" spans="1:14" ht="15.6" x14ac:dyDescent="0.3">
      <c r="A4" s="9" t="s">
        <v>54</v>
      </c>
    </row>
    <row r="5" spans="1:14" ht="15.6" x14ac:dyDescent="0.3">
      <c r="A5" s="9" t="s">
        <v>50</v>
      </c>
    </row>
    <row r="6" spans="1:14" x14ac:dyDescent="0.3">
      <c r="A6" s="13" t="str">
        <f>HYPERLINK("#'Table of contents'!A13", "Back to contents")</f>
        <v>Back to contents</v>
      </c>
    </row>
    <row r="7" spans="1:14" x14ac:dyDescent="0.3">
      <c r="A7" s="12"/>
      <c r="C7" s="15" t="s">
        <v>26</v>
      </c>
      <c r="D7" s="16"/>
      <c r="E7" s="16"/>
      <c r="F7" s="16"/>
      <c r="G7" s="16"/>
      <c r="H7" s="16"/>
      <c r="I7" s="16"/>
      <c r="J7" s="16"/>
      <c r="K7" s="16"/>
      <c r="L7" s="16"/>
      <c r="M7" s="16"/>
      <c r="N7" s="16"/>
    </row>
    <row r="8" spans="1:14" x14ac:dyDescent="0.3">
      <c r="A8" s="7" t="s">
        <v>28</v>
      </c>
      <c r="B8" s="3" t="s">
        <v>28</v>
      </c>
      <c r="C8" s="3" t="s">
        <v>0</v>
      </c>
      <c r="D8" s="3" t="s">
        <v>1</v>
      </c>
      <c r="E8" s="3" t="s">
        <v>2</v>
      </c>
      <c r="F8" s="3" t="s">
        <v>3</v>
      </c>
      <c r="G8" s="3" t="s">
        <v>4</v>
      </c>
      <c r="H8" s="3" t="s">
        <v>5</v>
      </c>
      <c r="I8" s="3" t="s">
        <v>6</v>
      </c>
      <c r="J8" s="3" t="s">
        <v>7</v>
      </c>
      <c r="K8" s="3" t="s">
        <v>8</v>
      </c>
      <c r="L8" s="3" t="s">
        <v>9</v>
      </c>
      <c r="M8" s="3" t="s">
        <v>10</v>
      </c>
      <c r="N8" s="3" t="s">
        <v>11</v>
      </c>
    </row>
    <row r="9" spans="1:14" x14ac:dyDescent="0.3">
      <c r="A9" s="5" t="s">
        <v>12</v>
      </c>
      <c r="B9" s="1" t="s">
        <v>100</v>
      </c>
      <c r="C9" s="1">
        <v>22</v>
      </c>
      <c r="D9" s="1">
        <v>15</v>
      </c>
      <c r="E9" s="1">
        <v>26</v>
      </c>
      <c r="F9" s="1">
        <v>37</v>
      </c>
      <c r="G9" s="1">
        <v>42</v>
      </c>
      <c r="H9" s="1">
        <v>33</v>
      </c>
      <c r="I9" s="1">
        <v>34</v>
      </c>
      <c r="J9" s="1">
        <v>40</v>
      </c>
      <c r="K9" s="1">
        <v>28</v>
      </c>
      <c r="L9" s="1">
        <v>7</v>
      </c>
      <c r="M9" s="1">
        <v>0</v>
      </c>
      <c r="N9" s="1">
        <v>0</v>
      </c>
    </row>
    <row r="10" spans="1:14" x14ac:dyDescent="0.3">
      <c r="A10" s="5" t="s">
        <v>12</v>
      </c>
      <c r="B10" s="1" t="s">
        <v>101</v>
      </c>
      <c r="C10" s="1">
        <v>20</v>
      </c>
      <c r="D10" s="1">
        <v>40</v>
      </c>
      <c r="E10" s="1">
        <v>48</v>
      </c>
      <c r="F10" s="1">
        <v>43</v>
      </c>
      <c r="G10" s="1">
        <v>56</v>
      </c>
      <c r="H10" s="1">
        <v>54</v>
      </c>
      <c r="I10" s="1">
        <v>51</v>
      </c>
      <c r="J10" s="1">
        <v>41</v>
      </c>
      <c r="K10" s="1">
        <v>43</v>
      </c>
      <c r="L10" s="1">
        <v>18</v>
      </c>
      <c r="M10" s="1">
        <v>0</v>
      </c>
      <c r="N10" s="1">
        <v>0</v>
      </c>
    </row>
    <row r="11" spans="1:14" x14ac:dyDescent="0.3">
      <c r="A11" s="5" t="s">
        <v>12</v>
      </c>
      <c r="B11" s="1" t="s">
        <v>102</v>
      </c>
      <c r="C11" s="1">
        <v>36</v>
      </c>
      <c r="D11" s="1">
        <v>43</v>
      </c>
      <c r="E11" s="1">
        <v>60</v>
      </c>
      <c r="F11" s="1">
        <v>47</v>
      </c>
      <c r="G11" s="1">
        <v>36</v>
      </c>
      <c r="H11" s="1">
        <v>41</v>
      </c>
      <c r="I11" s="1">
        <v>43</v>
      </c>
      <c r="J11" s="1">
        <v>46</v>
      </c>
      <c r="K11" s="1">
        <v>38</v>
      </c>
      <c r="L11" s="1">
        <v>20</v>
      </c>
      <c r="M11" s="1">
        <v>0</v>
      </c>
      <c r="N11" s="1">
        <v>0</v>
      </c>
    </row>
    <row r="12" spans="1:14" x14ac:dyDescent="0.3">
      <c r="A12" s="5" t="s">
        <v>12</v>
      </c>
      <c r="B12" s="1" t="s">
        <v>103</v>
      </c>
      <c r="C12" s="1">
        <v>24</v>
      </c>
      <c r="D12" s="1">
        <v>46</v>
      </c>
      <c r="E12" s="1">
        <v>45</v>
      </c>
      <c r="F12" s="1">
        <v>39</v>
      </c>
      <c r="G12" s="1">
        <v>39</v>
      </c>
      <c r="H12" s="1">
        <v>55</v>
      </c>
      <c r="I12" s="1">
        <v>65</v>
      </c>
      <c r="J12" s="1">
        <v>46</v>
      </c>
      <c r="K12" s="1">
        <v>40</v>
      </c>
      <c r="L12" s="1">
        <v>13</v>
      </c>
      <c r="M12" s="1">
        <v>0</v>
      </c>
      <c r="N12" s="1">
        <v>0</v>
      </c>
    </row>
    <row r="13" spans="1:14" x14ac:dyDescent="0.3">
      <c r="A13" s="5" t="s">
        <v>12</v>
      </c>
      <c r="B13" s="1" t="s">
        <v>104</v>
      </c>
      <c r="C13" s="1">
        <v>3</v>
      </c>
      <c r="D13" s="1">
        <v>11</v>
      </c>
      <c r="E13" s="1">
        <v>14</v>
      </c>
      <c r="F13" s="1">
        <v>10</v>
      </c>
      <c r="G13" s="1">
        <v>8</v>
      </c>
      <c r="H13" s="1">
        <v>14</v>
      </c>
      <c r="I13" s="1">
        <v>12</v>
      </c>
      <c r="J13" s="1">
        <v>15</v>
      </c>
      <c r="K13" s="1">
        <v>20</v>
      </c>
      <c r="L13" s="1">
        <v>5</v>
      </c>
      <c r="M13" s="1">
        <v>0</v>
      </c>
      <c r="N13" s="1">
        <v>0</v>
      </c>
    </row>
    <row r="14" spans="1:14" x14ac:dyDescent="0.3">
      <c r="A14" s="5" t="s">
        <v>12</v>
      </c>
      <c r="B14" s="1" t="s">
        <v>105</v>
      </c>
      <c r="C14" s="1">
        <v>3</v>
      </c>
      <c r="D14" s="1">
        <v>0</v>
      </c>
      <c r="E14" s="1">
        <v>1</v>
      </c>
      <c r="F14" s="1">
        <v>1</v>
      </c>
      <c r="G14" s="1">
        <v>0</v>
      </c>
      <c r="H14" s="1">
        <v>5</v>
      </c>
      <c r="I14" s="1">
        <v>2</v>
      </c>
      <c r="J14" s="1">
        <v>3</v>
      </c>
      <c r="K14" s="1">
        <v>2</v>
      </c>
      <c r="L14" s="1">
        <v>1</v>
      </c>
      <c r="M14" s="1">
        <v>0</v>
      </c>
      <c r="N14" s="1">
        <v>0</v>
      </c>
    </row>
    <row r="15" spans="1:14" x14ac:dyDescent="0.3">
      <c r="A15" s="5" t="s">
        <v>12</v>
      </c>
      <c r="B15" s="1" t="s">
        <v>106</v>
      </c>
      <c r="C15" s="1">
        <v>11</v>
      </c>
      <c r="D15" s="1">
        <v>15</v>
      </c>
      <c r="E15" s="1">
        <v>26</v>
      </c>
      <c r="F15" s="1">
        <v>19</v>
      </c>
      <c r="G15" s="1">
        <v>41</v>
      </c>
      <c r="H15" s="1">
        <v>36</v>
      </c>
      <c r="I15" s="1">
        <v>22</v>
      </c>
      <c r="J15" s="1">
        <v>18</v>
      </c>
      <c r="K15" s="1">
        <v>30</v>
      </c>
      <c r="L15" s="1">
        <v>16</v>
      </c>
      <c r="M15" s="1">
        <v>0</v>
      </c>
      <c r="N15" s="1">
        <v>0</v>
      </c>
    </row>
    <row r="16" spans="1:14" x14ac:dyDescent="0.3">
      <c r="A16" s="5" t="s">
        <v>12</v>
      </c>
      <c r="B16" s="1" t="s">
        <v>107</v>
      </c>
      <c r="C16" s="1">
        <v>14</v>
      </c>
      <c r="D16" s="1">
        <v>34</v>
      </c>
      <c r="E16" s="1">
        <v>36</v>
      </c>
      <c r="F16" s="1">
        <v>28</v>
      </c>
      <c r="G16" s="1">
        <v>42</v>
      </c>
      <c r="H16" s="1">
        <v>18</v>
      </c>
      <c r="I16" s="1">
        <v>23</v>
      </c>
      <c r="J16" s="1">
        <v>41</v>
      </c>
      <c r="K16" s="1">
        <v>22</v>
      </c>
      <c r="L16" s="1">
        <v>9</v>
      </c>
      <c r="M16" s="1">
        <v>0</v>
      </c>
      <c r="N16" s="1">
        <v>0</v>
      </c>
    </row>
    <row r="17" spans="1:14" x14ac:dyDescent="0.3">
      <c r="A17" s="5" t="s">
        <v>12</v>
      </c>
      <c r="B17" s="1" t="s">
        <v>108</v>
      </c>
      <c r="C17" s="1">
        <v>14</v>
      </c>
      <c r="D17" s="1">
        <v>17</v>
      </c>
      <c r="E17" s="1">
        <v>18</v>
      </c>
      <c r="F17" s="1">
        <v>30</v>
      </c>
      <c r="G17" s="1">
        <v>17</v>
      </c>
      <c r="H17" s="1">
        <v>13</v>
      </c>
      <c r="I17" s="1">
        <v>12</v>
      </c>
      <c r="J17" s="1">
        <v>17</v>
      </c>
      <c r="K17" s="1">
        <v>9</v>
      </c>
      <c r="L17" s="1">
        <v>3</v>
      </c>
      <c r="M17" s="1">
        <v>0</v>
      </c>
      <c r="N17" s="1">
        <v>0</v>
      </c>
    </row>
    <row r="18" spans="1:14" x14ac:dyDescent="0.3">
      <c r="A18" s="5" t="s">
        <v>12</v>
      </c>
      <c r="B18" s="1" t="s">
        <v>109</v>
      </c>
      <c r="C18" s="1">
        <v>19</v>
      </c>
      <c r="D18" s="1">
        <v>37</v>
      </c>
      <c r="E18" s="1">
        <v>40</v>
      </c>
      <c r="F18" s="1">
        <v>43</v>
      </c>
      <c r="G18" s="1">
        <v>30</v>
      </c>
      <c r="H18" s="1">
        <v>41</v>
      </c>
      <c r="I18" s="1">
        <v>29</v>
      </c>
      <c r="J18" s="1">
        <v>36</v>
      </c>
      <c r="K18" s="1">
        <v>28</v>
      </c>
      <c r="L18" s="1">
        <v>9</v>
      </c>
      <c r="M18" s="1">
        <v>0</v>
      </c>
      <c r="N18" s="1">
        <v>0</v>
      </c>
    </row>
    <row r="19" spans="1:14" x14ac:dyDescent="0.3">
      <c r="A19" s="5" t="s">
        <v>12</v>
      </c>
      <c r="B19" s="1" t="s">
        <v>110</v>
      </c>
      <c r="C19" s="1">
        <v>15</v>
      </c>
      <c r="D19" s="1">
        <v>18</v>
      </c>
      <c r="E19" s="1">
        <v>34</v>
      </c>
      <c r="F19" s="1">
        <v>43</v>
      </c>
      <c r="G19" s="1">
        <v>25</v>
      </c>
      <c r="H19" s="1">
        <v>38</v>
      </c>
      <c r="I19" s="1">
        <v>42</v>
      </c>
      <c r="J19" s="1">
        <v>33</v>
      </c>
      <c r="K19" s="1">
        <v>44</v>
      </c>
      <c r="L19" s="1">
        <v>17</v>
      </c>
      <c r="M19" s="1">
        <v>0</v>
      </c>
      <c r="N19" s="1">
        <v>0</v>
      </c>
    </row>
    <row r="20" spans="1:14" x14ac:dyDescent="0.3">
      <c r="A20" s="5" t="s">
        <v>12</v>
      </c>
      <c r="B20" s="1" t="s">
        <v>111</v>
      </c>
      <c r="C20" s="1">
        <v>2</v>
      </c>
      <c r="D20" s="1">
        <v>13</v>
      </c>
      <c r="E20" s="1">
        <v>18</v>
      </c>
      <c r="F20" s="1">
        <v>25</v>
      </c>
      <c r="G20" s="1">
        <v>7</v>
      </c>
      <c r="H20" s="1">
        <v>5</v>
      </c>
      <c r="I20" s="1">
        <v>12</v>
      </c>
      <c r="J20" s="1">
        <v>11</v>
      </c>
      <c r="K20" s="1">
        <v>13</v>
      </c>
      <c r="L20" s="1">
        <v>9</v>
      </c>
      <c r="M20" s="1">
        <v>0</v>
      </c>
      <c r="N20" s="1">
        <v>0</v>
      </c>
    </row>
    <row r="21" spans="1:14" x14ac:dyDescent="0.3">
      <c r="A21" s="5" t="s">
        <v>13</v>
      </c>
      <c r="B21" s="1" t="s">
        <v>100</v>
      </c>
      <c r="C21" s="1">
        <v>18</v>
      </c>
      <c r="D21" s="1">
        <v>24</v>
      </c>
      <c r="E21" s="1">
        <v>22</v>
      </c>
      <c r="F21" s="1">
        <v>27</v>
      </c>
      <c r="G21" s="1">
        <v>24</v>
      </c>
      <c r="H21" s="1">
        <v>23</v>
      </c>
      <c r="I21" s="1">
        <v>17</v>
      </c>
      <c r="J21" s="1">
        <v>15</v>
      </c>
      <c r="K21" s="1">
        <v>18</v>
      </c>
      <c r="L21" s="1">
        <v>7</v>
      </c>
      <c r="M21" s="1">
        <v>0</v>
      </c>
      <c r="N21" s="1">
        <v>0</v>
      </c>
    </row>
    <row r="22" spans="1:14" x14ac:dyDescent="0.3">
      <c r="A22" s="5" t="s">
        <v>13</v>
      </c>
      <c r="B22" s="1" t="s">
        <v>101</v>
      </c>
      <c r="C22" s="1">
        <v>48</v>
      </c>
      <c r="D22" s="1">
        <v>84</v>
      </c>
      <c r="E22" s="1">
        <v>106</v>
      </c>
      <c r="F22" s="1">
        <v>116</v>
      </c>
      <c r="G22" s="1">
        <v>113</v>
      </c>
      <c r="H22" s="1">
        <v>78</v>
      </c>
      <c r="I22" s="1">
        <v>87</v>
      </c>
      <c r="J22" s="1">
        <v>60</v>
      </c>
      <c r="K22" s="1">
        <v>50</v>
      </c>
      <c r="L22" s="1">
        <v>25</v>
      </c>
      <c r="M22" s="1">
        <v>0</v>
      </c>
      <c r="N22" s="1">
        <v>0</v>
      </c>
    </row>
    <row r="23" spans="1:14" x14ac:dyDescent="0.3">
      <c r="A23" s="5" t="s">
        <v>13</v>
      </c>
      <c r="B23" s="1" t="s">
        <v>102</v>
      </c>
      <c r="C23" s="1">
        <v>9</v>
      </c>
      <c r="D23" s="1">
        <v>20</v>
      </c>
      <c r="E23" s="1">
        <v>41</v>
      </c>
      <c r="F23" s="1">
        <v>32</v>
      </c>
      <c r="G23" s="1">
        <v>25</v>
      </c>
      <c r="H23" s="1">
        <v>11</v>
      </c>
      <c r="I23" s="1">
        <v>20</v>
      </c>
      <c r="J23" s="1">
        <v>10</v>
      </c>
      <c r="K23" s="1">
        <v>6</v>
      </c>
      <c r="L23" s="1">
        <v>11</v>
      </c>
      <c r="M23" s="1">
        <v>0</v>
      </c>
      <c r="N23" s="1">
        <v>0</v>
      </c>
    </row>
    <row r="24" spans="1:14" x14ac:dyDescent="0.3">
      <c r="A24" s="5" t="s">
        <v>13</v>
      </c>
      <c r="B24" s="1" t="s">
        <v>103</v>
      </c>
      <c r="C24" s="1">
        <v>0</v>
      </c>
      <c r="D24" s="1">
        <v>1</v>
      </c>
      <c r="E24" s="1">
        <v>4</v>
      </c>
      <c r="F24" s="1">
        <v>1</v>
      </c>
      <c r="G24" s="1">
        <v>1</v>
      </c>
      <c r="H24" s="1">
        <v>0</v>
      </c>
      <c r="I24" s="1">
        <v>0</v>
      </c>
      <c r="J24" s="1">
        <v>0</v>
      </c>
      <c r="K24" s="1">
        <v>0</v>
      </c>
      <c r="L24" s="1">
        <v>0</v>
      </c>
      <c r="M24" s="1">
        <v>0</v>
      </c>
      <c r="N24" s="1">
        <v>0</v>
      </c>
    </row>
    <row r="25" spans="1:14" x14ac:dyDescent="0.3">
      <c r="A25" s="5" t="s">
        <v>13</v>
      </c>
      <c r="B25" s="1" t="s">
        <v>106</v>
      </c>
      <c r="C25" s="1">
        <v>0</v>
      </c>
      <c r="D25" s="1">
        <v>1</v>
      </c>
      <c r="E25" s="1">
        <v>0</v>
      </c>
      <c r="F25" s="1">
        <v>0</v>
      </c>
      <c r="G25" s="1">
        <v>1</v>
      </c>
      <c r="H25" s="1">
        <v>0</v>
      </c>
      <c r="I25" s="1">
        <v>0</v>
      </c>
      <c r="J25" s="1">
        <v>0</v>
      </c>
      <c r="K25" s="1">
        <v>0</v>
      </c>
      <c r="L25" s="1">
        <v>0</v>
      </c>
      <c r="M25" s="1">
        <v>0</v>
      </c>
      <c r="N25" s="1">
        <v>0</v>
      </c>
    </row>
    <row r="26" spans="1:14" x14ac:dyDescent="0.3">
      <c r="A26" s="5" t="s">
        <v>13</v>
      </c>
      <c r="B26" s="1" t="s">
        <v>107</v>
      </c>
      <c r="C26" s="1">
        <v>4</v>
      </c>
      <c r="D26" s="1">
        <v>2</v>
      </c>
      <c r="E26" s="1">
        <v>2</v>
      </c>
      <c r="F26" s="1">
        <v>7</v>
      </c>
      <c r="G26" s="1">
        <v>7</v>
      </c>
      <c r="H26" s="1">
        <v>9</v>
      </c>
      <c r="I26" s="1">
        <v>5</v>
      </c>
      <c r="J26" s="1">
        <v>0</v>
      </c>
      <c r="K26" s="1">
        <v>3</v>
      </c>
      <c r="L26" s="1">
        <v>0</v>
      </c>
      <c r="M26" s="1">
        <v>0</v>
      </c>
      <c r="N26" s="1">
        <v>0</v>
      </c>
    </row>
    <row r="27" spans="1:14" x14ac:dyDescent="0.3">
      <c r="A27" s="5" t="s">
        <v>13</v>
      </c>
      <c r="B27" s="1" t="s">
        <v>108</v>
      </c>
      <c r="C27" s="1">
        <v>3</v>
      </c>
      <c r="D27" s="1">
        <v>2</v>
      </c>
      <c r="E27" s="1">
        <v>6</v>
      </c>
      <c r="F27" s="1">
        <v>5</v>
      </c>
      <c r="G27" s="1">
        <v>4</v>
      </c>
      <c r="H27" s="1">
        <v>1</v>
      </c>
      <c r="I27" s="1">
        <v>4</v>
      </c>
      <c r="J27" s="1">
        <v>3</v>
      </c>
      <c r="K27" s="1">
        <v>2</v>
      </c>
      <c r="L27" s="1">
        <v>2</v>
      </c>
      <c r="M27" s="1">
        <v>0</v>
      </c>
      <c r="N27" s="1">
        <v>0</v>
      </c>
    </row>
    <row r="28" spans="1:14" x14ac:dyDescent="0.3">
      <c r="A28" s="5" t="s">
        <v>13</v>
      </c>
      <c r="B28" s="1" t="s">
        <v>109</v>
      </c>
      <c r="C28" s="1">
        <v>0</v>
      </c>
      <c r="D28" s="1">
        <v>0</v>
      </c>
      <c r="E28" s="1">
        <v>0</v>
      </c>
      <c r="F28" s="1">
        <v>2</v>
      </c>
      <c r="G28" s="1">
        <v>1</v>
      </c>
      <c r="H28" s="1">
        <v>0</v>
      </c>
      <c r="I28" s="1">
        <v>1</v>
      </c>
      <c r="J28" s="1">
        <v>0</v>
      </c>
      <c r="K28" s="1">
        <v>1</v>
      </c>
      <c r="L28" s="1">
        <v>1</v>
      </c>
      <c r="M28" s="1">
        <v>0</v>
      </c>
      <c r="N28" s="1">
        <v>0</v>
      </c>
    </row>
    <row r="29" spans="1:14" x14ac:dyDescent="0.3">
      <c r="A29" s="5" t="s">
        <v>14</v>
      </c>
      <c r="B29" s="1" t="s">
        <v>100</v>
      </c>
      <c r="C29" s="1">
        <v>41</v>
      </c>
      <c r="D29" s="1">
        <v>0</v>
      </c>
      <c r="E29" s="1">
        <v>0</v>
      </c>
      <c r="F29" s="1">
        <v>0</v>
      </c>
      <c r="G29" s="1">
        <v>0</v>
      </c>
      <c r="H29" s="1">
        <v>0</v>
      </c>
      <c r="I29" s="1">
        <v>0</v>
      </c>
      <c r="J29" s="1">
        <v>0</v>
      </c>
      <c r="K29" s="1">
        <v>0</v>
      </c>
      <c r="L29" s="1">
        <v>0</v>
      </c>
      <c r="M29" s="1">
        <v>0</v>
      </c>
      <c r="N29" s="1">
        <v>0</v>
      </c>
    </row>
    <row r="30" spans="1:14" x14ac:dyDescent="0.3">
      <c r="A30" s="5" t="s">
        <v>14</v>
      </c>
      <c r="B30" s="1" t="s">
        <v>101</v>
      </c>
      <c r="C30" s="1">
        <v>102</v>
      </c>
      <c r="D30" s="1">
        <v>0</v>
      </c>
      <c r="E30" s="1">
        <v>0</v>
      </c>
      <c r="F30" s="1">
        <v>0</v>
      </c>
      <c r="G30" s="1">
        <v>0</v>
      </c>
      <c r="H30" s="1">
        <v>0</v>
      </c>
      <c r="I30" s="1">
        <v>0</v>
      </c>
      <c r="J30" s="1">
        <v>0</v>
      </c>
      <c r="K30" s="1">
        <v>0</v>
      </c>
      <c r="L30" s="1">
        <v>0</v>
      </c>
      <c r="M30" s="1">
        <v>0</v>
      </c>
      <c r="N30" s="1">
        <v>0</v>
      </c>
    </row>
    <row r="31" spans="1:14" x14ac:dyDescent="0.3">
      <c r="A31" s="5" t="s">
        <v>14</v>
      </c>
      <c r="B31" s="1" t="s">
        <v>102</v>
      </c>
      <c r="C31" s="1">
        <v>53</v>
      </c>
      <c r="D31" s="1">
        <v>1</v>
      </c>
      <c r="E31" s="1">
        <v>0</v>
      </c>
      <c r="F31" s="1">
        <v>0</v>
      </c>
      <c r="G31" s="1">
        <v>0</v>
      </c>
      <c r="H31" s="1">
        <v>0</v>
      </c>
      <c r="I31" s="1">
        <v>0</v>
      </c>
      <c r="J31" s="1">
        <v>0</v>
      </c>
      <c r="K31" s="1">
        <v>0</v>
      </c>
      <c r="L31" s="1">
        <v>0</v>
      </c>
      <c r="M31" s="1">
        <v>0</v>
      </c>
      <c r="N31" s="1">
        <v>0</v>
      </c>
    </row>
    <row r="32" spans="1:14" x14ac:dyDescent="0.3">
      <c r="A32" s="5" t="s">
        <v>14</v>
      </c>
      <c r="B32" s="1" t="s">
        <v>103</v>
      </c>
      <c r="C32" s="1">
        <v>13</v>
      </c>
      <c r="D32" s="1">
        <v>0</v>
      </c>
      <c r="E32" s="1">
        <v>0</v>
      </c>
      <c r="F32" s="1">
        <v>0</v>
      </c>
      <c r="G32" s="1">
        <v>0</v>
      </c>
      <c r="H32" s="1">
        <v>0</v>
      </c>
      <c r="I32" s="1">
        <v>0</v>
      </c>
      <c r="J32" s="1">
        <v>0</v>
      </c>
      <c r="K32" s="1">
        <v>0</v>
      </c>
      <c r="L32" s="1">
        <v>0</v>
      </c>
      <c r="M32" s="1">
        <v>0</v>
      </c>
      <c r="N32" s="1">
        <v>0</v>
      </c>
    </row>
    <row r="33" spans="1:14" x14ac:dyDescent="0.3">
      <c r="A33" s="5" t="s">
        <v>14</v>
      </c>
      <c r="B33" s="1" t="s">
        <v>104</v>
      </c>
      <c r="C33" s="1">
        <v>1</v>
      </c>
      <c r="D33" s="1">
        <v>0</v>
      </c>
      <c r="E33" s="1">
        <v>0</v>
      </c>
      <c r="F33" s="1">
        <v>0</v>
      </c>
      <c r="G33" s="1">
        <v>0</v>
      </c>
      <c r="H33" s="1">
        <v>0</v>
      </c>
      <c r="I33" s="1">
        <v>0</v>
      </c>
      <c r="J33" s="1">
        <v>0</v>
      </c>
      <c r="K33" s="1">
        <v>0</v>
      </c>
      <c r="L33" s="1">
        <v>0</v>
      </c>
      <c r="M33" s="1">
        <v>0</v>
      </c>
      <c r="N33" s="1">
        <v>0</v>
      </c>
    </row>
    <row r="34" spans="1:14" x14ac:dyDescent="0.3">
      <c r="A34" s="5" t="s">
        <v>14</v>
      </c>
      <c r="B34" s="1" t="s">
        <v>105</v>
      </c>
      <c r="C34" s="1">
        <v>1</v>
      </c>
      <c r="D34" s="1">
        <v>0</v>
      </c>
      <c r="E34" s="1">
        <v>0</v>
      </c>
      <c r="F34" s="1">
        <v>0</v>
      </c>
      <c r="G34" s="1">
        <v>0</v>
      </c>
      <c r="H34" s="1">
        <v>0</v>
      </c>
      <c r="I34" s="1">
        <v>0</v>
      </c>
      <c r="J34" s="1">
        <v>0</v>
      </c>
      <c r="K34" s="1">
        <v>0</v>
      </c>
      <c r="L34" s="1">
        <v>0</v>
      </c>
      <c r="M34" s="1">
        <v>0</v>
      </c>
      <c r="N34" s="1">
        <v>0</v>
      </c>
    </row>
    <row r="35" spans="1:14" x14ac:dyDescent="0.3">
      <c r="A35" s="5" t="s">
        <v>14</v>
      </c>
      <c r="B35" s="1" t="s">
        <v>106</v>
      </c>
      <c r="C35" s="1">
        <v>31</v>
      </c>
      <c r="D35" s="1">
        <v>0</v>
      </c>
      <c r="E35" s="1">
        <v>0</v>
      </c>
      <c r="F35" s="1">
        <v>0</v>
      </c>
      <c r="G35" s="1">
        <v>0</v>
      </c>
      <c r="H35" s="1">
        <v>0</v>
      </c>
      <c r="I35" s="1">
        <v>0</v>
      </c>
      <c r="J35" s="1">
        <v>0</v>
      </c>
      <c r="K35" s="1">
        <v>0</v>
      </c>
      <c r="L35" s="1">
        <v>0</v>
      </c>
      <c r="M35" s="1">
        <v>0</v>
      </c>
      <c r="N35" s="1">
        <v>0</v>
      </c>
    </row>
    <row r="36" spans="1:14" x14ac:dyDescent="0.3">
      <c r="A36" s="5" t="s">
        <v>14</v>
      </c>
      <c r="B36" s="1" t="s">
        <v>107</v>
      </c>
      <c r="C36" s="1">
        <v>143</v>
      </c>
      <c r="D36" s="1">
        <v>0</v>
      </c>
      <c r="E36" s="1">
        <v>0</v>
      </c>
      <c r="F36" s="1">
        <v>0</v>
      </c>
      <c r="G36" s="1">
        <v>0</v>
      </c>
      <c r="H36" s="1">
        <v>0</v>
      </c>
      <c r="I36" s="1">
        <v>0</v>
      </c>
      <c r="J36" s="1">
        <v>0</v>
      </c>
      <c r="K36" s="1">
        <v>0</v>
      </c>
      <c r="L36" s="1">
        <v>0</v>
      </c>
      <c r="M36" s="1">
        <v>0</v>
      </c>
      <c r="N36" s="1">
        <v>0</v>
      </c>
    </row>
    <row r="37" spans="1:14" x14ac:dyDescent="0.3">
      <c r="A37" s="5" t="s">
        <v>14</v>
      </c>
      <c r="B37" s="1" t="s">
        <v>108</v>
      </c>
      <c r="C37" s="1">
        <v>102</v>
      </c>
      <c r="D37" s="1">
        <v>0</v>
      </c>
      <c r="E37" s="1">
        <v>0</v>
      </c>
      <c r="F37" s="1">
        <v>0</v>
      </c>
      <c r="G37" s="1">
        <v>0</v>
      </c>
      <c r="H37" s="1">
        <v>0</v>
      </c>
      <c r="I37" s="1">
        <v>0</v>
      </c>
      <c r="J37" s="1">
        <v>0</v>
      </c>
      <c r="K37" s="1">
        <v>0</v>
      </c>
      <c r="L37" s="1">
        <v>0</v>
      </c>
      <c r="M37" s="1">
        <v>0</v>
      </c>
      <c r="N37" s="1">
        <v>0</v>
      </c>
    </row>
    <row r="38" spans="1:14" x14ac:dyDescent="0.3">
      <c r="A38" s="5" t="s">
        <v>14</v>
      </c>
      <c r="B38" s="1" t="s">
        <v>109</v>
      </c>
      <c r="C38" s="1">
        <v>37</v>
      </c>
      <c r="D38" s="1">
        <v>1</v>
      </c>
      <c r="E38" s="1">
        <v>0</v>
      </c>
      <c r="F38" s="1">
        <v>0</v>
      </c>
      <c r="G38" s="1">
        <v>0</v>
      </c>
      <c r="H38" s="1">
        <v>0</v>
      </c>
      <c r="I38" s="1">
        <v>0</v>
      </c>
      <c r="J38" s="1">
        <v>0</v>
      </c>
      <c r="K38" s="1">
        <v>0</v>
      </c>
      <c r="L38" s="1">
        <v>0</v>
      </c>
      <c r="M38" s="1">
        <v>0</v>
      </c>
      <c r="N38" s="1">
        <v>0</v>
      </c>
    </row>
    <row r="39" spans="1:14" x14ac:dyDescent="0.3">
      <c r="A39" s="5" t="s">
        <v>14</v>
      </c>
      <c r="B39" s="1" t="s">
        <v>110</v>
      </c>
      <c r="C39" s="1">
        <v>14</v>
      </c>
      <c r="D39" s="1">
        <v>0</v>
      </c>
      <c r="E39" s="1">
        <v>0</v>
      </c>
      <c r="F39" s="1">
        <v>0</v>
      </c>
      <c r="G39" s="1">
        <v>0</v>
      </c>
      <c r="H39" s="1">
        <v>0</v>
      </c>
      <c r="I39" s="1">
        <v>0</v>
      </c>
      <c r="J39" s="1">
        <v>0</v>
      </c>
      <c r="K39" s="1">
        <v>0</v>
      </c>
      <c r="L39" s="1">
        <v>0</v>
      </c>
      <c r="M39" s="1">
        <v>0</v>
      </c>
      <c r="N39" s="1">
        <v>0</v>
      </c>
    </row>
    <row r="40" spans="1:14" x14ac:dyDescent="0.3">
      <c r="A40" s="5" t="s">
        <v>15</v>
      </c>
      <c r="B40" s="1" t="s">
        <v>100</v>
      </c>
      <c r="C40" s="1">
        <v>0</v>
      </c>
      <c r="D40" s="1">
        <v>0</v>
      </c>
      <c r="E40" s="1">
        <v>0</v>
      </c>
      <c r="F40" s="1">
        <v>0</v>
      </c>
      <c r="G40" s="1">
        <v>0</v>
      </c>
      <c r="H40" s="1">
        <v>0</v>
      </c>
      <c r="I40" s="1">
        <v>0</v>
      </c>
      <c r="J40" s="1">
        <v>0</v>
      </c>
      <c r="K40" s="1">
        <v>0</v>
      </c>
      <c r="L40" s="1">
        <v>546</v>
      </c>
      <c r="M40" s="1">
        <v>837</v>
      </c>
      <c r="N40" s="1">
        <v>1116</v>
      </c>
    </row>
    <row r="41" spans="1:14" x14ac:dyDescent="0.3">
      <c r="A41" s="5" t="s">
        <v>15</v>
      </c>
      <c r="B41" s="1" t="s">
        <v>101</v>
      </c>
      <c r="C41" s="1">
        <v>0</v>
      </c>
      <c r="D41" s="1">
        <v>0</v>
      </c>
      <c r="E41" s="1">
        <v>0</v>
      </c>
      <c r="F41" s="1">
        <v>0</v>
      </c>
      <c r="G41" s="1">
        <v>0</v>
      </c>
      <c r="H41" s="1">
        <v>0</v>
      </c>
      <c r="I41" s="1">
        <v>0</v>
      </c>
      <c r="J41" s="1">
        <v>0</v>
      </c>
      <c r="K41" s="1">
        <v>0</v>
      </c>
      <c r="L41" s="1">
        <v>649</v>
      </c>
      <c r="M41" s="1">
        <v>1087</v>
      </c>
      <c r="N41" s="1">
        <v>1224</v>
      </c>
    </row>
    <row r="42" spans="1:14" x14ac:dyDescent="0.3">
      <c r="A42" s="5" t="s">
        <v>15</v>
      </c>
      <c r="B42" s="1" t="s">
        <v>102</v>
      </c>
      <c r="C42" s="1">
        <v>0</v>
      </c>
      <c r="D42" s="1">
        <v>0</v>
      </c>
      <c r="E42" s="1">
        <v>0</v>
      </c>
      <c r="F42" s="1">
        <v>0</v>
      </c>
      <c r="G42" s="1">
        <v>0</v>
      </c>
      <c r="H42" s="1">
        <v>0</v>
      </c>
      <c r="I42" s="1">
        <v>0</v>
      </c>
      <c r="J42" s="1">
        <v>0</v>
      </c>
      <c r="K42" s="1">
        <v>0</v>
      </c>
      <c r="L42" s="1">
        <v>284</v>
      </c>
      <c r="M42" s="1">
        <v>546</v>
      </c>
      <c r="N42" s="1">
        <v>540</v>
      </c>
    </row>
    <row r="43" spans="1:14" x14ac:dyDescent="0.3">
      <c r="A43" s="5" t="s">
        <v>15</v>
      </c>
      <c r="B43" s="1" t="s">
        <v>103</v>
      </c>
      <c r="C43" s="1">
        <v>0</v>
      </c>
      <c r="D43" s="1">
        <v>0</v>
      </c>
      <c r="E43" s="1">
        <v>0</v>
      </c>
      <c r="F43" s="1">
        <v>0</v>
      </c>
      <c r="G43" s="1">
        <v>0</v>
      </c>
      <c r="H43" s="1">
        <v>0</v>
      </c>
      <c r="I43" s="1">
        <v>0</v>
      </c>
      <c r="J43" s="1">
        <v>0</v>
      </c>
      <c r="K43" s="1">
        <v>0</v>
      </c>
      <c r="L43" s="1">
        <v>408</v>
      </c>
      <c r="M43" s="1">
        <v>653</v>
      </c>
      <c r="N43" s="1">
        <v>635</v>
      </c>
    </row>
    <row r="44" spans="1:14" x14ac:dyDescent="0.3">
      <c r="A44" s="5" t="s">
        <v>15</v>
      </c>
      <c r="B44" s="1" t="s">
        <v>104</v>
      </c>
      <c r="C44" s="1">
        <v>0</v>
      </c>
      <c r="D44" s="1">
        <v>0</v>
      </c>
      <c r="E44" s="1">
        <v>0</v>
      </c>
      <c r="F44" s="1">
        <v>0</v>
      </c>
      <c r="G44" s="1">
        <v>0</v>
      </c>
      <c r="H44" s="1">
        <v>0</v>
      </c>
      <c r="I44" s="1">
        <v>0</v>
      </c>
      <c r="J44" s="1">
        <v>0</v>
      </c>
      <c r="K44" s="1">
        <v>0</v>
      </c>
      <c r="L44" s="1">
        <v>337</v>
      </c>
      <c r="M44" s="1">
        <v>608</v>
      </c>
      <c r="N44" s="1">
        <v>563</v>
      </c>
    </row>
    <row r="45" spans="1:14" x14ac:dyDescent="0.3">
      <c r="A45" s="5" t="s">
        <v>15</v>
      </c>
      <c r="B45" s="1" t="s">
        <v>105</v>
      </c>
      <c r="C45" s="1">
        <v>0</v>
      </c>
      <c r="D45" s="1">
        <v>0</v>
      </c>
      <c r="E45" s="1">
        <v>0</v>
      </c>
      <c r="F45" s="1">
        <v>0</v>
      </c>
      <c r="G45" s="1">
        <v>0</v>
      </c>
      <c r="H45" s="1">
        <v>0</v>
      </c>
      <c r="I45" s="1">
        <v>0</v>
      </c>
      <c r="J45" s="1">
        <v>0</v>
      </c>
      <c r="K45" s="1">
        <v>0</v>
      </c>
      <c r="L45" s="1">
        <v>24</v>
      </c>
      <c r="M45" s="1">
        <v>50</v>
      </c>
      <c r="N45" s="1">
        <v>46</v>
      </c>
    </row>
    <row r="46" spans="1:14" x14ac:dyDescent="0.3">
      <c r="A46" s="5" t="s">
        <v>15</v>
      </c>
      <c r="B46" s="1" t="s">
        <v>106</v>
      </c>
      <c r="C46" s="1">
        <v>0</v>
      </c>
      <c r="D46" s="1">
        <v>0</v>
      </c>
      <c r="E46" s="1">
        <v>0</v>
      </c>
      <c r="F46" s="1">
        <v>0</v>
      </c>
      <c r="G46" s="1">
        <v>0</v>
      </c>
      <c r="H46" s="1">
        <v>0</v>
      </c>
      <c r="I46" s="1">
        <v>0</v>
      </c>
      <c r="J46" s="1">
        <v>0</v>
      </c>
      <c r="K46" s="1">
        <v>0</v>
      </c>
      <c r="L46" s="1">
        <v>409</v>
      </c>
      <c r="M46" s="1">
        <v>621</v>
      </c>
      <c r="N46" s="1">
        <v>833</v>
      </c>
    </row>
    <row r="47" spans="1:14" x14ac:dyDescent="0.3">
      <c r="A47" s="5" t="s">
        <v>15</v>
      </c>
      <c r="B47" s="1" t="s">
        <v>107</v>
      </c>
      <c r="C47" s="1">
        <v>0</v>
      </c>
      <c r="D47" s="1">
        <v>0</v>
      </c>
      <c r="E47" s="1">
        <v>0</v>
      </c>
      <c r="F47" s="1">
        <v>0</v>
      </c>
      <c r="G47" s="1">
        <v>0</v>
      </c>
      <c r="H47" s="1">
        <v>0</v>
      </c>
      <c r="I47" s="1">
        <v>0</v>
      </c>
      <c r="J47" s="1">
        <v>0</v>
      </c>
      <c r="K47" s="1">
        <v>0</v>
      </c>
      <c r="L47" s="1">
        <v>661</v>
      </c>
      <c r="M47" s="1">
        <v>1108</v>
      </c>
      <c r="N47" s="1">
        <v>1141</v>
      </c>
    </row>
    <row r="48" spans="1:14" x14ac:dyDescent="0.3">
      <c r="A48" s="5" t="s">
        <v>15</v>
      </c>
      <c r="B48" s="1" t="s">
        <v>108</v>
      </c>
      <c r="C48" s="1">
        <v>0</v>
      </c>
      <c r="D48" s="1">
        <v>0</v>
      </c>
      <c r="E48" s="1">
        <v>0</v>
      </c>
      <c r="F48" s="1">
        <v>0</v>
      </c>
      <c r="G48" s="1">
        <v>0</v>
      </c>
      <c r="H48" s="1">
        <v>0</v>
      </c>
      <c r="I48" s="1">
        <v>0</v>
      </c>
      <c r="J48" s="1">
        <v>0</v>
      </c>
      <c r="K48" s="1">
        <v>0</v>
      </c>
      <c r="L48" s="1">
        <v>488</v>
      </c>
      <c r="M48" s="1">
        <v>742</v>
      </c>
      <c r="N48" s="1">
        <v>707</v>
      </c>
    </row>
    <row r="49" spans="1:14" x14ac:dyDescent="0.3">
      <c r="A49" s="5" t="s">
        <v>15</v>
      </c>
      <c r="B49" s="1" t="s">
        <v>109</v>
      </c>
      <c r="C49" s="1">
        <v>0</v>
      </c>
      <c r="D49" s="1">
        <v>0</v>
      </c>
      <c r="E49" s="1">
        <v>0</v>
      </c>
      <c r="F49" s="1">
        <v>0</v>
      </c>
      <c r="G49" s="1">
        <v>0</v>
      </c>
      <c r="H49" s="1">
        <v>0</v>
      </c>
      <c r="I49" s="1">
        <v>0</v>
      </c>
      <c r="J49" s="1">
        <v>0</v>
      </c>
      <c r="K49" s="1">
        <v>0</v>
      </c>
      <c r="L49" s="1">
        <v>476</v>
      </c>
      <c r="M49" s="1">
        <v>692</v>
      </c>
      <c r="N49" s="1">
        <v>583</v>
      </c>
    </row>
    <row r="50" spans="1:14" x14ac:dyDescent="0.3">
      <c r="A50" s="5" t="s">
        <v>15</v>
      </c>
      <c r="B50" s="1" t="s">
        <v>110</v>
      </c>
      <c r="C50" s="1">
        <v>0</v>
      </c>
      <c r="D50" s="1">
        <v>0</v>
      </c>
      <c r="E50" s="1">
        <v>0</v>
      </c>
      <c r="F50" s="1">
        <v>0</v>
      </c>
      <c r="G50" s="1">
        <v>0</v>
      </c>
      <c r="H50" s="1">
        <v>0</v>
      </c>
      <c r="I50" s="1">
        <v>0</v>
      </c>
      <c r="J50" s="1">
        <v>0</v>
      </c>
      <c r="K50" s="1">
        <v>0</v>
      </c>
      <c r="L50" s="1">
        <v>617</v>
      </c>
      <c r="M50" s="1">
        <v>1031</v>
      </c>
      <c r="N50" s="1">
        <v>945</v>
      </c>
    </row>
    <row r="51" spans="1:14" x14ac:dyDescent="0.3">
      <c r="A51" s="5" t="s">
        <v>15</v>
      </c>
      <c r="B51" s="1" t="s">
        <v>111</v>
      </c>
      <c r="C51" s="1">
        <v>0</v>
      </c>
      <c r="D51" s="1">
        <v>0</v>
      </c>
      <c r="E51" s="1">
        <v>0</v>
      </c>
      <c r="F51" s="1">
        <v>0</v>
      </c>
      <c r="G51" s="1">
        <v>0</v>
      </c>
      <c r="H51" s="1">
        <v>0</v>
      </c>
      <c r="I51" s="1">
        <v>0</v>
      </c>
      <c r="J51" s="1">
        <v>0</v>
      </c>
      <c r="K51" s="1">
        <v>0</v>
      </c>
      <c r="L51" s="1">
        <v>143</v>
      </c>
      <c r="M51" s="1">
        <v>226</v>
      </c>
      <c r="N51" s="1">
        <v>240</v>
      </c>
    </row>
    <row r="52" spans="1:14" x14ac:dyDescent="0.3">
      <c r="A52" s="5" t="s">
        <v>16</v>
      </c>
      <c r="B52" s="1" t="s">
        <v>100</v>
      </c>
      <c r="C52" s="1">
        <v>356</v>
      </c>
      <c r="D52" s="1">
        <v>385</v>
      </c>
      <c r="E52" s="1">
        <v>447</v>
      </c>
      <c r="F52" s="1">
        <v>680</v>
      </c>
      <c r="G52" s="1">
        <v>706</v>
      </c>
      <c r="H52" s="1">
        <v>592</v>
      </c>
      <c r="I52" s="1">
        <v>561</v>
      </c>
      <c r="J52" s="1">
        <v>599</v>
      </c>
      <c r="K52" s="1">
        <v>412</v>
      </c>
      <c r="L52" s="1">
        <v>147</v>
      </c>
      <c r="M52" s="1">
        <v>0</v>
      </c>
      <c r="N52" s="1">
        <v>0</v>
      </c>
    </row>
    <row r="53" spans="1:14" x14ac:dyDescent="0.3">
      <c r="A53" s="5" t="s">
        <v>16</v>
      </c>
      <c r="B53" s="1" t="s">
        <v>101</v>
      </c>
      <c r="C53" s="1">
        <v>354</v>
      </c>
      <c r="D53" s="1">
        <v>807</v>
      </c>
      <c r="E53" s="1">
        <v>949</v>
      </c>
      <c r="F53" s="1">
        <v>1035</v>
      </c>
      <c r="G53" s="1">
        <v>858</v>
      </c>
      <c r="H53" s="1">
        <v>723</v>
      </c>
      <c r="I53" s="1">
        <v>725</v>
      </c>
      <c r="J53" s="1">
        <v>801</v>
      </c>
      <c r="K53" s="1">
        <v>660</v>
      </c>
      <c r="L53" s="1">
        <v>360</v>
      </c>
      <c r="M53" s="1">
        <v>0</v>
      </c>
      <c r="N53" s="1">
        <v>0</v>
      </c>
    </row>
    <row r="54" spans="1:14" x14ac:dyDescent="0.3">
      <c r="A54" s="5" t="s">
        <v>16</v>
      </c>
      <c r="B54" s="1" t="s">
        <v>102</v>
      </c>
      <c r="C54" s="1">
        <v>175</v>
      </c>
      <c r="D54" s="1">
        <v>452</v>
      </c>
      <c r="E54" s="1">
        <v>579</v>
      </c>
      <c r="F54" s="1">
        <v>525</v>
      </c>
      <c r="G54" s="1">
        <v>381</v>
      </c>
      <c r="H54" s="1">
        <v>350</v>
      </c>
      <c r="I54" s="1">
        <v>326</v>
      </c>
      <c r="J54" s="1">
        <v>354</v>
      </c>
      <c r="K54" s="1">
        <v>269</v>
      </c>
      <c r="L54" s="1">
        <v>127</v>
      </c>
      <c r="M54" s="1">
        <v>0</v>
      </c>
      <c r="N54" s="1">
        <v>0</v>
      </c>
    </row>
    <row r="55" spans="1:14" x14ac:dyDescent="0.3">
      <c r="A55" s="5" t="s">
        <v>16</v>
      </c>
      <c r="B55" s="1" t="s">
        <v>103</v>
      </c>
      <c r="C55" s="1">
        <v>58</v>
      </c>
      <c r="D55" s="1">
        <v>165</v>
      </c>
      <c r="E55" s="1">
        <v>213</v>
      </c>
      <c r="F55" s="1">
        <v>197</v>
      </c>
      <c r="G55" s="1">
        <v>108</v>
      </c>
      <c r="H55" s="1">
        <v>87</v>
      </c>
      <c r="I55" s="1">
        <v>80</v>
      </c>
      <c r="J55" s="1">
        <v>103</v>
      </c>
      <c r="K55" s="1">
        <v>58</v>
      </c>
      <c r="L55" s="1">
        <v>43</v>
      </c>
      <c r="M55" s="1">
        <v>0</v>
      </c>
      <c r="N55" s="1">
        <v>0</v>
      </c>
    </row>
    <row r="56" spans="1:14" x14ac:dyDescent="0.3">
      <c r="A56" s="5" t="s">
        <v>16</v>
      </c>
      <c r="B56" s="1" t="s">
        <v>104</v>
      </c>
      <c r="C56" s="1">
        <v>19</v>
      </c>
      <c r="D56" s="1">
        <v>33</v>
      </c>
      <c r="E56" s="1">
        <v>59</v>
      </c>
      <c r="F56" s="1">
        <v>36</v>
      </c>
      <c r="G56" s="1">
        <v>25</v>
      </c>
      <c r="H56" s="1">
        <v>19</v>
      </c>
      <c r="I56" s="1">
        <v>15</v>
      </c>
      <c r="J56" s="1">
        <v>16</v>
      </c>
      <c r="K56" s="1">
        <v>11</v>
      </c>
      <c r="L56" s="1">
        <v>4</v>
      </c>
      <c r="M56" s="1">
        <v>0</v>
      </c>
      <c r="N56" s="1">
        <v>0</v>
      </c>
    </row>
    <row r="57" spans="1:14" x14ac:dyDescent="0.3">
      <c r="A57" s="5" t="s">
        <v>16</v>
      </c>
      <c r="B57" s="1" t="s">
        <v>105</v>
      </c>
      <c r="C57" s="1">
        <v>0</v>
      </c>
      <c r="D57" s="1">
        <v>2</v>
      </c>
      <c r="E57" s="1">
        <v>9</v>
      </c>
      <c r="F57" s="1">
        <v>4</v>
      </c>
      <c r="G57" s="1">
        <v>1</v>
      </c>
      <c r="H57" s="1">
        <v>2</v>
      </c>
      <c r="I57" s="1">
        <v>3</v>
      </c>
      <c r="J57" s="1">
        <v>0</v>
      </c>
      <c r="K57" s="1">
        <v>3</v>
      </c>
      <c r="L57" s="1">
        <v>1</v>
      </c>
      <c r="M57" s="1">
        <v>0</v>
      </c>
      <c r="N57" s="1">
        <v>0</v>
      </c>
    </row>
    <row r="58" spans="1:14" x14ac:dyDescent="0.3">
      <c r="A58" s="5" t="s">
        <v>16</v>
      </c>
      <c r="B58" s="1" t="s">
        <v>106</v>
      </c>
      <c r="C58" s="1">
        <v>257</v>
      </c>
      <c r="D58" s="1">
        <v>273</v>
      </c>
      <c r="E58" s="1">
        <v>324</v>
      </c>
      <c r="F58" s="1">
        <v>502</v>
      </c>
      <c r="G58" s="1">
        <v>557</v>
      </c>
      <c r="H58" s="1">
        <v>513</v>
      </c>
      <c r="I58" s="1">
        <v>444</v>
      </c>
      <c r="J58" s="1">
        <v>442</v>
      </c>
      <c r="K58" s="1">
        <v>308</v>
      </c>
      <c r="L58" s="1">
        <v>112</v>
      </c>
      <c r="M58" s="1">
        <v>0</v>
      </c>
      <c r="N58" s="1">
        <v>0</v>
      </c>
    </row>
    <row r="59" spans="1:14" x14ac:dyDescent="0.3">
      <c r="A59" s="5" t="s">
        <v>16</v>
      </c>
      <c r="B59" s="1" t="s">
        <v>107</v>
      </c>
      <c r="C59" s="1">
        <v>515</v>
      </c>
      <c r="D59" s="1">
        <v>1047</v>
      </c>
      <c r="E59" s="1">
        <v>1193</v>
      </c>
      <c r="F59" s="1">
        <v>1344</v>
      </c>
      <c r="G59" s="1">
        <v>1080</v>
      </c>
      <c r="H59" s="1">
        <v>905</v>
      </c>
      <c r="I59" s="1">
        <v>866</v>
      </c>
      <c r="J59" s="1">
        <v>903</v>
      </c>
      <c r="K59" s="1">
        <v>779</v>
      </c>
      <c r="L59" s="1">
        <v>417</v>
      </c>
      <c r="M59" s="1">
        <v>0</v>
      </c>
      <c r="N59" s="1">
        <v>0</v>
      </c>
    </row>
    <row r="60" spans="1:14" x14ac:dyDescent="0.3">
      <c r="A60" s="5" t="s">
        <v>16</v>
      </c>
      <c r="B60" s="1" t="s">
        <v>108</v>
      </c>
      <c r="C60" s="1">
        <v>370</v>
      </c>
      <c r="D60" s="1">
        <v>996</v>
      </c>
      <c r="E60" s="1">
        <v>1354</v>
      </c>
      <c r="F60" s="1">
        <v>1261</v>
      </c>
      <c r="G60" s="1">
        <v>786</v>
      </c>
      <c r="H60" s="1">
        <v>710</v>
      </c>
      <c r="I60" s="1">
        <v>676</v>
      </c>
      <c r="J60" s="1">
        <v>741</v>
      </c>
      <c r="K60" s="1">
        <v>463</v>
      </c>
      <c r="L60" s="1">
        <v>263</v>
      </c>
      <c r="M60" s="1">
        <v>0</v>
      </c>
      <c r="N60" s="1">
        <v>0</v>
      </c>
    </row>
    <row r="61" spans="1:14" x14ac:dyDescent="0.3">
      <c r="A61" s="5" t="s">
        <v>16</v>
      </c>
      <c r="B61" s="1" t="s">
        <v>109</v>
      </c>
      <c r="C61" s="1">
        <v>194</v>
      </c>
      <c r="D61" s="1">
        <v>599</v>
      </c>
      <c r="E61" s="1">
        <v>849</v>
      </c>
      <c r="F61" s="1">
        <v>642</v>
      </c>
      <c r="G61" s="1">
        <v>359</v>
      </c>
      <c r="H61" s="1">
        <v>257</v>
      </c>
      <c r="I61" s="1">
        <v>271</v>
      </c>
      <c r="J61" s="1">
        <v>252</v>
      </c>
      <c r="K61" s="1">
        <v>149</v>
      </c>
      <c r="L61" s="1">
        <v>82</v>
      </c>
      <c r="M61" s="1">
        <v>0</v>
      </c>
      <c r="N61" s="1">
        <v>0</v>
      </c>
    </row>
    <row r="62" spans="1:14" x14ac:dyDescent="0.3">
      <c r="A62" s="5" t="s">
        <v>16</v>
      </c>
      <c r="B62" s="1" t="s">
        <v>110</v>
      </c>
      <c r="C62" s="1">
        <v>87</v>
      </c>
      <c r="D62" s="1">
        <v>194</v>
      </c>
      <c r="E62" s="1">
        <v>317</v>
      </c>
      <c r="F62" s="1">
        <v>224</v>
      </c>
      <c r="G62" s="1">
        <v>103</v>
      </c>
      <c r="H62" s="1">
        <v>86</v>
      </c>
      <c r="I62" s="1">
        <v>80</v>
      </c>
      <c r="J62" s="1">
        <v>79</v>
      </c>
      <c r="K62" s="1">
        <v>59</v>
      </c>
      <c r="L62" s="1">
        <v>34</v>
      </c>
      <c r="M62" s="1">
        <v>0</v>
      </c>
      <c r="N62" s="1">
        <v>0</v>
      </c>
    </row>
    <row r="63" spans="1:14" x14ac:dyDescent="0.3">
      <c r="A63" s="5" t="s">
        <v>16</v>
      </c>
      <c r="B63" s="1" t="s">
        <v>111</v>
      </c>
      <c r="C63" s="1">
        <v>9</v>
      </c>
      <c r="D63" s="1">
        <v>19</v>
      </c>
      <c r="E63" s="1">
        <v>47</v>
      </c>
      <c r="F63" s="1">
        <v>34</v>
      </c>
      <c r="G63" s="1">
        <v>18</v>
      </c>
      <c r="H63" s="1">
        <v>11</v>
      </c>
      <c r="I63" s="1">
        <v>12</v>
      </c>
      <c r="J63" s="1">
        <v>11</v>
      </c>
      <c r="K63" s="1">
        <v>3</v>
      </c>
      <c r="L63" s="1">
        <v>12</v>
      </c>
      <c r="M63" s="1">
        <v>0</v>
      </c>
      <c r="N63" s="1">
        <v>0</v>
      </c>
    </row>
    <row r="64" spans="1:14" x14ac:dyDescent="0.3">
      <c r="A64" s="5" t="s">
        <v>17</v>
      </c>
      <c r="B64" s="1" t="s">
        <v>100</v>
      </c>
      <c r="C64" s="1">
        <v>0</v>
      </c>
      <c r="D64" s="1">
        <v>0</v>
      </c>
      <c r="E64" s="1">
        <v>0</v>
      </c>
      <c r="F64" s="1">
        <v>0</v>
      </c>
      <c r="G64" s="1">
        <v>1</v>
      </c>
      <c r="H64" s="1">
        <v>0</v>
      </c>
      <c r="I64" s="1">
        <v>0</v>
      </c>
      <c r="J64" s="1">
        <v>0</v>
      </c>
      <c r="K64" s="1">
        <v>0</v>
      </c>
      <c r="L64" s="1">
        <v>0</v>
      </c>
      <c r="M64" s="1">
        <v>0</v>
      </c>
      <c r="N64" s="1">
        <v>0</v>
      </c>
    </row>
    <row r="65" spans="1:14" x14ac:dyDescent="0.3">
      <c r="A65" s="5" t="s">
        <v>17</v>
      </c>
      <c r="B65" s="1" t="s">
        <v>101</v>
      </c>
      <c r="C65" s="1">
        <v>2</v>
      </c>
      <c r="D65" s="1">
        <v>2</v>
      </c>
      <c r="E65" s="1">
        <v>2</v>
      </c>
      <c r="F65" s="1">
        <v>0</v>
      </c>
      <c r="G65" s="1">
        <v>4</v>
      </c>
      <c r="H65" s="1">
        <v>2</v>
      </c>
      <c r="I65" s="1">
        <v>1</v>
      </c>
      <c r="J65" s="1">
        <v>2</v>
      </c>
      <c r="K65" s="1">
        <v>1</v>
      </c>
      <c r="L65" s="1">
        <v>0</v>
      </c>
      <c r="M65" s="1">
        <v>0</v>
      </c>
      <c r="N65" s="1">
        <v>0</v>
      </c>
    </row>
    <row r="66" spans="1:14" x14ac:dyDescent="0.3">
      <c r="A66" s="5" t="s">
        <v>17</v>
      </c>
      <c r="B66" s="1" t="s">
        <v>102</v>
      </c>
      <c r="C66" s="1">
        <v>8</v>
      </c>
      <c r="D66" s="1">
        <v>13</v>
      </c>
      <c r="E66" s="1">
        <v>18</v>
      </c>
      <c r="F66" s="1">
        <v>15</v>
      </c>
      <c r="G66" s="1">
        <v>13</v>
      </c>
      <c r="H66" s="1">
        <v>18</v>
      </c>
      <c r="I66" s="1">
        <v>12</v>
      </c>
      <c r="J66" s="1">
        <v>9</v>
      </c>
      <c r="K66" s="1">
        <v>16</v>
      </c>
      <c r="L66" s="1">
        <v>5</v>
      </c>
      <c r="M66" s="1">
        <v>0</v>
      </c>
      <c r="N66" s="1">
        <v>0</v>
      </c>
    </row>
    <row r="67" spans="1:14" x14ac:dyDescent="0.3">
      <c r="A67" s="5" t="s">
        <v>17</v>
      </c>
      <c r="B67" s="1" t="s">
        <v>103</v>
      </c>
      <c r="C67" s="1">
        <v>285</v>
      </c>
      <c r="D67" s="1">
        <v>390</v>
      </c>
      <c r="E67" s="1">
        <v>447</v>
      </c>
      <c r="F67" s="1">
        <v>434</v>
      </c>
      <c r="G67" s="1">
        <v>419</v>
      </c>
      <c r="H67" s="1">
        <v>416</v>
      </c>
      <c r="I67" s="1">
        <v>462</v>
      </c>
      <c r="J67" s="1">
        <v>418</v>
      </c>
      <c r="K67" s="1">
        <v>344</v>
      </c>
      <c r="L67" s="1">
        <v>128</v>
      </c>
      <c r="M67" s="1">
        <v>0</v>
      </c>
      <c r="N67" s="1">
        <v>0</v>
      </c>
    </row>
    <row r="68" spans="1:14" x14ac:dyDescent="0.3">
      <c r="A68" s="5" t="s">
        <v>17</v>
      </c>
      <c r="B68" s="1" t="s">
        <v>104</v>
      </c>
      <c r="C68" s="1">
        <v>330</v>
      </c>
      <c r="D68" s="1">
        <v>468</v>
      </c>
      <c r="E68" s="1">
        <v>603</v>
      </c>
      <c r="F68" s="1">
        <v>508</v>
      </c>
      <c r="G68" s="1">
        <v>437</v>
      </c>
      <c r="H68" s="1">
        <v>407</v>
      </c>
      <c r="I68" s="1">
        <v>417</v>
      </c>
      <c r="J68" s="1">
        <v>434</v>
      </c>
      <c r="K68" s="1">
        <v>358</v>
      </c>
      <c r="L68" s="1">
        <v>136</v>
      </c>
      <c r="M68" s="1">
        <v>0</v>
      </c>
      <c r="N68" s="1">
        <v>0</v>
      </c>
    </row>
    <row r="69" spans="1:14" x14ac:dyDescent="0.3">
      <c r="A69" s="5" t="s">
        <v>17</v>
      </c>
      <c r="B69" s="1" t="s">
        <v>105</v>
      </c>
      <c r="C69" s="1">
        <v>57</v>
      </c>
      <c r="D69" s="1">
        <v>112</v>
      </c>
      <c r="E69" s="1">
        <v>125</v>
      </c>
      <c r="F69" s="1">
        <v>100</v>
      </c>
      <c r="G69" s="1">
        <v>62</v>
      </c>
      <c r="H69" s="1">
        <v>48</v>
      </c>
      <c r="I69" s="1">
        <v>54</v>
      </c>
      <c r="J69" s="1">
        <v>58</v>
      </c>
      <c r="K69" s="1">
        <v>53</v>
      </c>
      <c r="L69" s="1">
        <v>40</v>
      </c>
      <c r="M69" s="1">
        <v>0</v>
      </c>
      <c r="N69" s="1">
        <v>0</v>
      </c>
    </row>
    <row r="70" spans="1:14" x14ac:dyDescent="0.3">
      <c r="A70" s="5" t="s">
        <v>17</v>
      </c>
      <c r="B70" s="1" t="s">
        <v>106</v>
      </c>
      <c r="C70" s="1">
        <v>0</v>
      </c>
      <c r="D70" s="1">
        <v>0</v>
      </c>
      <c r="E70" s="1">
        <v>0</v>
      </c>
      <c r="F70" s="1">
        <v>0</v>
      </c>
      <c r="G70" s="1">
        <v>0</v>
      </c>
      <c r="H70" s="1">
        <v>0</v>
      </c>
      <c r="I70" s="1">
        <v>0</v>
      </c>
      <c r="J70" s="1">
        <v>0</v>
      </c>
      <c r="K70" s="1">
        <v>1</v>
      </c>
      <c r="L70" s="1">
        <v>0</v>
      </c>
      <c r="M70" s="1">
        <v>0</v>
      </c>
      <c r="N70" s="1">
        <v>0</v>
      </c>
    </row>
    <row r="71" spans="1:14" x14ac:dyDescent="0.3">
      <c r="A71" s="5" t="s">
        <v>17</v>
      </c>
      <c r="B71" s="1" t="s">
        <v>107</v>
      </c>
      <c r="C71" s="1">
        <v>0</v>
      </c>
      <c r="D71" s="1">
        <v>2</v>
      </c>
      <c r="E71" s="1">
        <v>3</v>
      </c>
      <c r="F71" s="1">
        <v>3</v>
      </c>
      <c r="G71" s="1">
        <v>0</v>
      </c>
      <c r="H71" s="1">
        <v>1</v>
      </c>
      <c r="I71" s="1">
        <v>1</v>
      </c>
      <c r="J71" s="1">
        <v>0</v>
      </c>
      <c r="K71" s="1">
        <v>0</v>
      </c>
      <c r="L71" s="1">
        <v>2</v>
      </c>
      <c r="M71" s="1">
        <v>0</v>
      </c>
      <c r="N71" s="1">
        <v>0</v>
      </c>
    </row>
    <row r="72" spans="1:14" x14ac:dyDescent="0.3">
      <c r="A72" s="5" t="s">
        <v>17</v>
      </c>
      <c r="B72" s="1" t="s">
        <v>108</v>
      </c>
      <c r="C72" s="1">
        <v>2</v>
      </c>
      <c r="D72" s="1">
        <v>12</v>
      </c>
      <c r="E72" s="1">
        <v>12</v>
      </c>
      <c r="F72" s="1">
        <v>7</v>
      </c>
      <c r="G72" s="1">
        <v>4</v>
      </c>
      <c r="H72" s="1">
        <v>8</v>
      </c>
      <c r="I72" s="1">
        <v>8</v>
      </c>
      <c r="J72" s="1">
        <v>13</v>
      </c>
      <c r="K72" s="1">
        <v>6</v>
      </c>
      <c r="L72" s="1">
        <v>1</v>
      </c>
      <c r="M72" s="1">
        <v>0</v>
      </c>
      <c r="N72" s="1">
        <v>0</v>
      </c>
    </row>
    <row r="73" spans="1:14" x14ac:dyDescent="0.3">
      <c r="A73" s="5" t="s">
        <v>17</v>
      </c>
      <c r="B73" s="1" t="s">
        <v>109</v>
      </c>
      <c r="C73" s="1">
        <v>290</v>
      </c>
      <c r="D73" s="1">
        <v>468</v>
      </c>
      <c r="E73" s="1">
        <v>498</v>
      </c>
      <c r="F73" s="1">
        <v>488</v>
      </c>
      <c r="G73" s="1">
        <v>470</v>
      </c>
      <c r="H73" s="1">
        <v>464</v>
      </c>
      <c r="I73" s="1">
        <v>454</v>
      </c>
      <c r="J73" s="1">
        <v>475</v>
      </c>
      <c r="K73" s="1">
        <v>318</v>
      </c>
      <c r="L73" s="1">
        <v>125</v>
      </c>
      <c r="M73" s="1">
        <v>0</v>
      </c>
      <c r="N73" s="1">
        <v>0</v>
      </c>
    </row>
    <row r="74" spans="1:14" x14ac:dyDescent="0.3">
      <c r="A74" s="5" t="s">
        <v>17</v>
      </c>
      <c r="B74" s="1" t="s">
        <v>110</v>
      </c>
      <c r="C74" s="1">
        <v>889</v>
      </c>
      <c r="D74" s="1">
        <v>1162</v>
      </c>
      <c r="E74" s="1">
        <v>1463</v>
      </c>
      <c r="F74" s="1">
        <v>1311</v>
      </c>
      <c r="G74" s="1">
        <v>916</v>
      </c>
      <c r="H74" s="1">
        <v>904</v>
      </c>
      <c r="I74" s="1">
        <v>941</v>
      </c>
      <c r="J74" s="1">
        <v>940</v>
      </c>
      <c r="K74" s="1">
        <v>672</v>
      </c>
      <c r="L74" s="1">
        <v>361</v>
      </c>
      <c r="M74" s="1">
        <v>0</v>
      </c>
      <c r="N74" s="1">
        <v>0</v>
      </c>
    </row>
    <row r="75" spans="1:14" x14ac:dyDescent="0.3">
      <c r="A75" s="5" t="s">
        <v>17</v>
      </c>
      <c r="B75" s="1" t="s">
        <v>111</v>
      </c>
      <c r="C75" s="1">
        <v>301</v>
      </c>
      <c r="D75" s="1">
        <v>439</v>
      </c>
      <c r="E75" s="1">
        <v>610</v>
      </c>
      <c r="F75" s="1">
        <v>523</v>
      </c>
      <c r="G75" s="1">
        <v>289</v>
      </c>
      <c r="H75" s="1">
        <v>259</v>
      </c>
      <c r="I75" s="1">
        <v>248</v>
      </c>
      <c r="J75" s="1">
        <v>297</v>
      </c>
      <c r="K75" s="1">
        <v>245</v>
      </c>
      <c r="L75" s="1">
        <v>131</v>
      </c>
      <c r="M75" s="1">
        <v>0</v>
      </c>
      <c r="N75" s="1">
        <v>0</v>
      </c>
    </row>
    <row r="76" spans="1:14" x14ac:dyDescent="0.3">
      <c r="A76" s="5" t="s">
        <v>18</v>
      </c>
      <c r="B76" s="1" t="s">
        <v>100</v>
      </c>
      <c r="C76" s="1">
        <v>0</v>
      </c>
      <c r="D76" s="1">
        <v>2</v>
      </c>
      <c r="E76" s="1">
        <v>12</v>
      </c>
      <c r="F76" s="1">
        <v>8</v>
      </c>
      <c r="G76" s="1">
        <v>10</v>
      </c>
      <c r="H76" s="1">
        <v>14</v>
      </c>
      <c r="I76" s="1">
        <v>10</v>
      </c>
      <c r="J76" s="1">
        <v>9</v>
      </c>
      <c r="K76" s="1">
        <v>4</v>
      </c>
      <c r="L76" s="1">
        <v>3</v>
      </c>
      <c r="M76" s="1">
        <v>0</v>
      </c>
      <c r="N76" s="1">
        <v>0</v>
      </c>
    </row>
    <row r="77" spans="1:14" x14ac:dyDescent="0.3">
      <c r="A77" s="5" t="s">
        <v>18</v>
      </c>
      <c r="B77" s="1" t="s">
        <v>101</v>
      </c>
      <c r="C77" s="1">
        <v>8</v>
      </c>
      <c r="D77" s="1">
        <v>20</v>
      </c>
      <c r="E77" s="1">
        <v>67</v>
      </c>
      <c r="F77" s="1">
        <v>43</v>
      </c>
      <c r="G77" s="1">
        <v>28</v>
      </c>
      <c r="H77" s="1">
        <v>19</v>
      </c>
      <c r="I77" s="1">
        <v>22</v>
      </c>
      <c r="J77" s="1">
        <v>16</v>
      </c>
      <c r="K77" s="1">
        <v>13</v>
      </c>
      <c r="L77" s="1">
        <v>6</v>
      </c>
      <c r="M77" s="1">
        <v>0</v>
      </c>
      <c r="N77" s="1">
        <v>0</v>
      </c>
    </row>
    <row r="78" spans="1:14" x14ac:dyDescent="0.3">
      <c r="A78" s="5" t="s">
        <v>18</v>
      </c>
      <c r="B78" s="1" t="s">
        <v>102</v>
      </c>
      <c r="C78" s="1">
        <v>8</v>
      </c>
      <c r="D78" s="1">
        <v>29</v>
      </c>
      <c r="E78" s="1">
        <v>66</v>
      </c>
      <c r="F78" s="1">
        <v>43</v>
      </c>
      <c r="G78" s="1">
        <v>29</v>
      </c>
      <c r="H78" s="1">
        <v>12</v>
      </c>
      <c r="I78" s="1">
        <v>11</v>
      </c>
      <c r="J78" s="1">
        <v>17</v>
      </c>
      <c r="K78" s="1">
        <v>5</v>
      </c>
      <c r="L78" s="1">
        <v>5</v>
      </c>
      <c r="M78" s="1">
        <v>0</v>
      </c>
      <c r="N78" s="1">
        <v>0</v>
      </c>
    </row>
    <row r="79" spans="1:14" x14ac:dyDescent="0.3">
      <c r="A79" s="5" t="s">
        <v>18</v>
      </c>
      <c r="B79" s="1" t="s">
        <v>103</v>
      </c>
      <c r="C79" s="1">
        <v>10</v>
      </c>
      <c r="D79" s="1">
        <v>16</v>
      </c>
      <c r="E79" s="1">
        <v>58</v>
      </c>
      <c r="F79" s="1">
        <v>50</v>
      </c>
      <c r="G79" s="1">
        <v>21</v>
      </c>
      <c r="H79" s="1">
        <v>16</v>
      </c>
      <c r="I79" s="1">
        <v>11</v>
      </c>
      <c r="J79" s="1">
        <v>14</v>
      </c>
      <c r="K79" s="1">
        <v>7</v>
      </c>
      <c r="L79" s="1">
        <v>2</v>
      </c>
      <c r="M79" s="1">
        <v>0</v>
      </c>
      <c r="N79" s="1">
        <v>0</v>
      </c>
    </row>
    <row r="80" spans="1:14" x14ac:dyDescent="0.3">
      <c r="A80" s="5" t="s">
        <v>18</v>
      </c>
      <c r="B80" s="1" t="s">
        <v>104</v>
      </c>
      <c r="C80" s="1">
        <v>8</v>
      </c>
      <c r="D80" s="1">
        <v>13</v>
      </c>
      <c r="E80" s="1">
        <v>47</v>
      </c>
      <c r="F80" s="1">
        <v>39</v>
      </c>
      <c r="G80" s="1">
        <v>12</v>
      </c>
      <c r="H80" s="1">
        <v>8</v>
      </c>
      <c r="I80" s="1">
        <v>10</v>
      </c>
      <c r="J80" s="1">
        <v>11</v>
      </c>
      <c r="K80" s="1">
        <v>4</v>
      </c>
      <c r="L80" s="1">
        <v>3</v>
      </c>
      <c r="M80" s="1">
        <v>0</v>
      </c>
      <c r="N80" s="1">
        <v>0</v>
      </c>
    </row>
    <row r="81" spans="1:14" x14ac:dyDescent="0.3">
      <c r="A81" s="5" t="s">
        <v>18</v>
      </c>
      <c r="B81" s="1" t="s">
        <v>105</v>
      </c>
      <c r="C81" s="1">
        <v>9</v>
      </c>
      <c r="D81" s="1">
        <v>11</v>
      </c>
      <c r="E81" s="1">
        <v>20</v>
      </c>
      <c r="F81" s="1">
        <v>24</v>
      </c>
      <c r="G81" s="1">
        <v>9</v>
      </c>
      <c r="H81" s="1">
        <v>2</v>
      </c>
      <c r="I81" s="1">
        <v>5</v>
      </c>
      <c r="J81" s="1">
        <v>0</v>
      </c>
      <c r="K81" s="1">
        <v>3</v>
      </c>
      <c r="L81" s="1">
        <v>1</v>
      </c>
      <c r="M81" s="1">
        <v>0</v>
      </c>
      <c r="N81" s="1">
        <v>0</v>
      </c>
    </row>
    <row r="82" spans="1:14" x14ac:dyDescent="0.3">
      <c r="A82" s="5" t="s">
        <v>18</v>
      </c>
      <c r="B82" s="1" t="s">
        <v>106</v>
      </c>
      <c r="C82" s="1">
        <v>3</v>
      </c>
      <c r="D82" s="1">
        <v>3</v>
      </c>
      <c r="E82" s="1">
        <v>5</v>
      </c>
      <c r="F82" s="1">
        <v>8</v>
      </c>
      <c r="G82" s="1">
        <v>3</v>
      </c>
      <c r="H82" s="1">
        <v>7</v>
      </c>
      <c r="I82" s="1">
        <v>4</v>
      </c>
      <c r="J82" s="1">
        <v>6</v>
      </c>
      <c r="K82" s="1">
        <v>4</v>
      </c>
      <c r="L82" s="1">
        <v>0</v>
      </c>
      <c r="M82" s="1">
        <v>0</v>
      </c>
      <c r="N82" s="1">
        <v>0</v>
      </c>
    </row>
    <row r="83" spans="1:14" x14ac:dyDescent="0.3">
      <c r="A83" s="5" t="s">
        <v>18</v>
      </c>
      <c r="B83" s="1" t="s">
        <v>107</v>
      </c>
      <c r="C83" s="1">
        <v>11</v>
      </c>
      <c r="D83" s="1">
        <v>30</v>
      </c>
      <c r="E83" s="1">
        <v>79</v>
      </c>
      <c r="F83" s="1">
        <v>58</v>
      </c>
      <c r="G83" s="1">
        <v>48</v>
      </c>
      <c r="H83" s="1">
        <v>36</v>
      </c>
      <c r="I83" s="1">
        <v>18</v>
      </c>
      <c r="J83" s="1">
        <v>26</v>
      </c>
      <c r="K83" s="1">
        <v>10</v>
      </c>
      <c r="L83" s="1">
        <v>4</v>
      </c>
      <c r="M83" s="1">
        <v>0</v>
      </c>
      <c r="N83" s="1">
        <v>0</v>
      </c>
    </row>
    <row r="84" spans="1:14" x14ac:dyDescent="0.3">
      <c r="A84" s="5" t="s">
        <v>18</v>
      </c>
      <c r="B84" s="1" t="s">
        <v>108</v>
      </c>
      <c r="C84" s="1">
        <v>19</v>
      </c>
      <c r="D84" s="1">
        <v>36</v>
      </c>
      <c r="E84" s="1">
        <v>136</v>
      </c>
      <c r="F84" s="1">
        <v>91</v>
      </c>
      <c r="G84" s="1">
        <v>53</v>
      </c>
      <c r="H84" s="1">
        <v>20</v>
      </c>
      <c r="I84" s="1">
        <v>15</v>
      </c>
      <c r="J84" s="1">
        <v>23</v>
      </c>
      <c r="K84" s="1">
        <v>9</v>
      </c>
      <c r="L84" s="1">
        <v>4</v>
      </c>
      <c r="M84" s="1">
        <v>0</v>
      </c>
      <c r="N84" s="1">
        <v>0</v>
      </c>
    </row>
    <row r="85" spans="1:14" x14ac:dyDescent="0.3">
      <c r="A85" s="5" t="s">
        <v>18</v>
      </c>
      <c r="B85" s="1" t="s">
        <v>109</v>
      </c>
      <c r="C85" s="1">
        <v>21</v>
      </c>
      <c r="D85" s="1">
        <v>35</v>
      </c>
      <c r="E85" s="1">
        <v>119</v>
      </c>
      <c r="F85" s="1">
        <v>87</v>
      </c>
      <c r="G85" s="1">
        <v>34</v>
      </c>
      <c r="H85" s="1">
        <v>37</v>
      </c>
      <c r="I85" s="1">
        <v>21</v>
      </c>
      <c r="J85" s="1">
        <v>22</v>
      </c>
      <c r="K85" s="1">
        <v>9</v>
      </c>
      <c r="L85" s="1">
        <v>2</v>
      </c>
      <c r="M85" s="1">
        <v>0</v>
      </c>
      <c r="N85" s="1">
        <v>0</v>
      </c>
    </row>
    <row r="86" spans="1:14" x14ac:dyDescent="0.3">
      <c r="A86" s="5" t="s">
        <v>18</v>
      </c>
      <c r="B86" s="1" t="s">
        <v>110</v>
      </c>
      <c r="C86" s="1">
        <v>23</v>
      </c>
      <c r="D86" s="1">
        <v>47</v>
      </c>
      <c r="E86" s="1">
        <v>153</v>
      </c>
      <c r="F86" s="1">
        <v>102</v>
      </c>
      <c r="G86" s="1">
        <v>62</v>
      </c>
      <c r="H86" s="1">
        <v>39</v>
      </c>
      <c r="I86" s="1">
        <v>36</v>
      </c>
      <c r="J86" s="1">
        <v>36</v>
      </c>
      <c r="K86" s="1">
        <v>6</v>
      </c>
      <c r="L86" s="1">
        <v>10</v>
      </c>
      <c r="M86" s="1">
        <v>0</v>
      </c>
      <c r="N86" s="1">
        <v>0</v>
      </c>
    </row>
    <row r="87" spans="1:14" x14ac:dyDescent="0.3">
      <c r="A87" s="5" t="s">
        <v>18</v>
      </c>
      <c r="B87" s="1" t="s">
        <v>111</v>
      </c>
      <c r="C87" s="1">
        <v>25</v>
      </c>
      <c r="D87" s="1">
        <v>40</v>
      </c>
      <c r="E87" s="1">
        <v>135</v>
      </c>
      <c r="F87" s="1">
        <v>104</v>
      </c>
      <c r="G87" s="1">
        <v>47</v>
      </c>
      <c r="H87" s="1">
        <v>19</v>
      </c>
      <c r="I87" s="1">
        <v>19</v>
      </c>
      <c r="J87" s="1">
        <v>20</v>
      </c>
      <c r="K87" s="1">
        <v>14</v>
      </c>
      <c r="L87" s="1">
        <v>6</v>
      </c>
      <c r="M87" s="1">
        <v>0</v>
      </c>
      <c r="N87" s="1">
        <v>0</v>
      </c>
    </row>
    <row r="88" spans="1:14" x14ac:dyDescent="0.3">
      <c r="A88" s="5" t="s">
        <v>19</v>
      </c>
      <c r="B88" s="1" t="s">
        <v>100</v>
      </c>
      <c r="C88" s="1">
        <v>33</v>
      </c>
      <c r="D88" s="1">
        <v>39</v>
      </c>
      <c r="E88" s="1">
        <v>47</v>
      </c>
      <c r="F88" s="1">
        <v>87</v>
      </c>
      <c r="G88" s="1">
        <v>56</v>
      </c>
      <c r="H88" s="1">
        <v>35</v>
      </c>
      <c r="I88" s="1">
        <v>36</v>
      </c>
      <c r="J88" s="1">
        <v>45</v>
      </c>
      <c r="K88" s="1">
        <v>52</v>
      </c>
      <c r="L88" s="1">
        <v>22</v>
      </c>
      <c r="M88" s="1">
        <v>0</v>
      </c>
      <c r="N88" s="1">
        <v>0</v>
      </c>
    </row>
    <row r="89" spans="1:14" x14ac:dyDescent="0.3">
      <c r="A89" s="5" t="s">
        <v>19</v>
      </c>
      <c r="B89" s="1" t="s">
        <v>101</v>
      </c>
      <c r="C89" s="1">
        <v>83</v>
      </c>
      <c r="D89" s="1">
        <v>153</v>
      </c>
      <c r="E89" s="1">
        <v>154</v>
      </c>
      <c r="F89" s="1">
        <v>200</v>
      </c>
      <c r="G89" s="1">
        <v>202</v>
      </c>
      <c r="H89" s="1">
        <v>103</v>
      </c>
      <c r="I89" s="1">
        <v>97</v>
      </c>
      <c r="J89" s="1">
        <v>120</v>
      </c>
      <c r="K89" s="1">
        <v>94</v>
      </c>
      <c r="L89" s="1">
        <v>56</v>
      </c>
      <c r="M89" s="1">
        <v>0</v>
      </c>
      <c r="N89" s="1">
        <v>0</v>
      </c>
    </row>
    <row r="90" spans="1:14" x14ac:dyDescent="0.3">
      <c r="A90" s="5" t="s">
        <v>19</v>
      </c>
      <c r="B90" s="1" t="s">
        <v>102</v>
      </c>
      <c r="C90" s="1">
        <v>58</v>
      </c>
      <c r="D90" s="1">
        <v>97</v>
      </c>
      <c r="E90" s="1">
        <v>137</v>
      </c>
      <c r="F90" s="1">
        <v>196</v>
      </c>
      <c r="G90" s="1">
        <v>139</v>
      </c>
      <c r="H90" s="1">
        <v>93</v>
      </c>
      <c r="I90" s="1">
        <v>67</v>
      </c>
      <c r="J90" s="1">
        <v>87</v>
      </c>
      <c r="K90" s="1">
        <v>55</v>
      </c>
      <c r="L90" s="1">
        <v>39</v>
      </c>
      <c r="M90" s="1">
        <v>0</v>
      </c>
      <c r="N90" s="1">
        <v>0</v>
      </c>
    </row>
    <row r="91" spans="1:14" x14ac:dyDescent="0.3">
      <c r="A91" s="5" t="s">
        <v>19</v>
      </c>
      <c r="B91" s="1" t="s">
        <v>103</v>
      </c>
      <c r="C91" s="1">
        <v>31</v>
      </c>
      <c r="D91" s="1">
        <v>80</v>
      </c>
      <c r="E91" s="1">
        <v>120</v>
      </c>
      <c r="F91" s="1">
        <v>93</v>
      </c>
      <c r="G91" s="1">
        <v>82</v>
      </c>
      <c r="H91" s="1">
        <v>64</v>
      </c>
      <c r="I91" s="1">
        <v>61</v>
      </c>
      <c r="J91" s="1">
        <v>76</v>
      </c>
      <c r="K91" s="1">
        <v>57</v>
      </c>
      <c r="L91" s="1">
        <v>22</v>
      </c>
      <c r="M91" s="1">
        <v>0</v>
      </c>
      <c r="N91" s="1">
        <v>0</v>
      </c>
    </row>
    <row r="92" spans="1:14" x14ac:dyDescent="0.3">
      <c r="A92" s="5" t="s">
        <v>19</v>
      </c>
      <c r="B92" s="1" t="s">
        <v>104</v>
      </c>
      <c r="C92" s="1">
        <v>7</v>
      </c>
      <c r="D92" s="1">
        <v>16</v>
      </c>
      <c r="E92" s="1">
        <v>36</v>
      </c>
      <c r="F92" s="1">
        <v>29</v>
      </c>
      <c r="G92" s="1">
        <v>28</v>
      </c>
      <c r="H92" s="1">
        <v>18</v>
      </c>
      <c r="I92" s="1">
        <v>25</v>
      </c>
      <c r="J92" s="1">
        <v>25</v>
      </c>
      <c r="K92" s="1">
        <v>24</v>
      </c>
      <c r="L92" s="1">
        <v>18</v>
      </c>
      <c r="M92" s="1">
        <v>0</v>
      </c>
      <c r="N92" s="1">
        <v>0</v>
      </c>
    </row>
    <row r="93" spans="1:14" x14ac:dyDescent="0.3">
      <c r="A93" s="5" t="s">
        <v>19</v>
      </c>
      <c r="B93" s="1" t="s">
        <v>105</v>
      </c>
      <c r="C93" s="1">
        <v>2</v>
      </c>
      <c r="D93" s="1">
        <v>4</v>
      </c>
      <c r="E93" s="1">
        <v>8</v>
      </c>
      <c r="F93" s="1">
        <v>8</v>
      </c>
      <c r="G93" s="1">
        <v>8</v>
      </c>
      <c r="H93" s="1">
        <v>3</v>
      </c>
      <c r="I93" s="1">
        <v>5</v>
      </c>
      <c r="J93" s="1">
        <v>10</v>
      </c>
      <c r="K93" s="1">
        <v>7</v>
      </c>
      <c r="L93" s="1">
        <v>3</v>
      </c>
      <c r="M93" s="1">
        <v>0</v>
      </c>
      <c r="N93" s="1">
        <v>0</v>
      </c>
    </row>
    <row r="94" spans="1:14" x14ac:dyDescent="0.3">
      <c r="A94" s="5" t="s">
        <v>19</v>
      </c>
      <c r="B94" s="1" t="s">
        <v>106</v>
      </c>
      <c r="C94" s="1">
        <v>16</v>
      </c>
      <c r="D94" s="1">
        <v>19</v>
      </c>
      <c r="E94" s="1">
        <v>22</v>
      </c>
      <c r="F94" s="1">
        <v>30</v>
      </c>
      <c r="G94" s="1">
        <v>52</v>
      </c>
      <c r="H94" s="1">
        <v>45</v>
      </c>
      <c r="I94" s="1">
        <v>33</v>
      </c>
      <c r="J94" s="1">
        <v>36</v>
      </c>
      <c r="K94" s="1">
        <v>37</v>
      </c>
      <c r="L94" s="1">
        <v>12</v>
      </c>
      <c r="M94" s="1">
        <v>0</v>
      </c>
      <c r="N94" s="1">
        <v>0</v>
      </c>
    </row>
    <row r="95" spans="1:14" x14ac:dyDescent="0.3">
      <c r="A95" s="5" t="s">
        <v>19</v>
      </c>
      <c r="B95" s="1" t="s">
        <v>107</v>
      </c>
      <c r="C95" s="1">
        <v>62</v>
      </c>
      <c r="D95" s="1">
        <v>87</v>
      </c>
      <c r="E95" s="1">
        <v>115</v>
      </c>
      <c r="F95" s="1">
        <v>138</v>
      </c>
      <c r="G95" s="1">
        <v>138</v>
      </c>
      <c r="H95" s="1">
        <v>103</v>
      </c>
      <c r="I95" s="1">
        <v>78</v>
      </c>
      <c r="J95" s="1">
        <v>86</v>
      </c>
      <c r="K95" s="1">
        <v>61</v>
      </c>
      <c r="L95" s="1">
        <v>32</v>
      </c>
      <c r="M95" s="1">
        <v>0</v>
      </c>
      <c r="N95" s="1">
        <v>0</v>
      </c>
    </row>
    <row r="96" spans="1:14" x14ac:dyDescent="0.3">
      <c r="A96" s="5" t="s">
        <v>19</v>
      </c>
      <c r="B96" s="1" t="s">
        <v>108</v>
      </c>
      <c r="C96" s="1">
        <v>61</v>
      </c>
      <c r="D96" s="1">
        <v>93</v>
      </c>
      <c r="E96" s="1">
        <v>125</v>
      </c>
      <c r="F96" s="1">
        <v>156</v>
      </c>
      <c r="G96" s="1">
        <v>117</v>
      </c>
      <c r="H96" s="1">
        <v>89</v>
      </c>
      <c r="I96" s="1">
        <v>57</v>
      </c>
      <c r="J96" s="1">
        <v>64</v>
      </c>
      <c r="K96" s="1">
        <v>54</v>
      </c>
      <c r="L96" s="1">
        <v>34</v>
      </c>
      <c r="M96" s="1">
        <v>0</v>
      </c>
      <c r="N96" s="1">
        <v>0</v>
      </c>
    </row>
    <row r="97" spans="1:14" x14ac:dyDescent="0.3">
      <c r="A97" s="5" t="s">
        <v>19</v>
      </c>
      <c r="B97" s="1" t="s">
        <v>109</v>
      </c>
      <c r="C97" s="1">
        <v>68</v>
      </c>
      <c r="D97" s="1">
        <v>93</v>
      </c>
      <c r="E97" s="1">
        <v>164</v>
      </c>
      <c r="F97" s="1">
        <v>127</v>
      </c>
      <c r="G97" s="1">
        <v>106</v>
      </c>
      <c r="H97" s="1">
        <v>74</v>
      </c>
      <c r="I97" s="1">
        <v>72</v>
      </c>
      <c r="J97" s="1">
        <v>67</v>
      </c>
      <c r="K97" s="1">
        <v>47</v>
      </c>
      <c r="L97" s="1">
        <v>19</v>
      </c>
      <c r="M97" s="1">
        <v>0</v>
      </c>
      <c r="N97" s="1">
        <v>0</v>
      </c>
    </row>
    <row r="98" spans="1:14" x14ac:dyDescent="0.3">
      <c r="A98" s="5" t="s">
        <v>19</v>
      </c>
      <c r="B98" s="1" t="s">
        <v>110</v>
      </c>
      <c r="C98" s="1">
        <v>40</v>
      </c>
      <c r="D98" s="1">
        <v>74</v>
      </c>
      <c r="E98" s="1">
        <v>118</v>
      </c>
      <c r="F98" s="1">
        <v>114</v>
      </c>
      <c r="G98" s="1">
        <v>74</v>
      </c>
      <c r="H98" s="1">
        <v>65</v>
      </c>
      <c r="I98" s="1">
        <v>55</v>
      </c>
      <c r="J98" s="1">
        <v>63</v>
      </c>
      <c r="K98" s="1">
        <v>47</v>
      </c>
      <c r="L98" s="1">
        <v>26</v>
      </c>
      <c r="M98" s="1">
        <v>0</v>
      </c>
      <c r="N98" s="1">
        <v>0</v>
      </c>
    </row>
    <row r="99" spans="1:14" x14ac:dyDescent="0.3">
      <c r="A99" s="5" t="s">
        <v>19</v>
      </c>
      <c r="B99" s="1" t="s">
        <v>111</v>
      </c>
      <c r="C99" s="1">
        <v>15</v>
      </c>
      <c r="D99" s="1">
        <v>28</v>
      </c>
      <c r="E99" s="1">
        <v>40</v>
      </c>
      <c r="F99" s="1">
        <v>51</v>
      </c>
      <c r="G99" s="1">
        <v>28</v>
      </c>
      <c r="H99" s="1">
        <v>20</v>
      </c>
      <c r="I99" s="1">
        <v>18</v>
      </c>
      <c r="J99" s="1">
        <v>21</v>
      </c>
      <c r="K99" s="1">
        <v>22</v>
      </c>
      <c r="L99" s="1">
        <v>14</v>
      </c>
      <c r="M99" s="1">
        <v>0</v>
      </c>
      <c r="N99" s="1">
        <v>0</v>
      </c>
    </row>
    <row r="100" spans="1:14" x14ac:dyDescent="0.3">
      <c r="A100" s="5" t="s">
        <v>20</v>
      </c>
      <c r="B100" s="1" t="s">
        <v>100</v>
      </c>
      <c r="C100" s="1">
        <v>33</v>
      </c>
      <c r="D100" s="1">
        <v>1</v>
      </c>
      <c r="E100" s="1">
        <v>0</v>
      </c>
      <c r="F100" s="1">
        <v>0</v>
      </c>
      <c r="G100" s="1">
        <v>0</v>
      </c>
      <c r="H100" s="1">
        <v>2</v>
      </c>
      <c r="I100" s="1">
        <v>1</v>
      </c>
      <c r="J100" s="1">
        <v>1</v>
      </c>
      <c r="K100" s="1">
        <v>2</v>
      </c>
      <c r="L100" s="1">
        <v>14</v>
      </c>
      <c r="M100" s="1">
        <v>65</v>
      </c>
      <c r="N100" s="1">
        <v>91</v>
      </c>
    </row>
    <row r="101" spans="1:14" x14ac:dyDescent="0.3">
      <c r="A101" s="5" t="s">
        <v>20</v>
      </c>
      <c r="B101" s="1" t="s">
        <v>101</v>
      </c>
      <c r="C101" s="1">
        <v>157</v>
      </c>
      <c r="D101" s="1">
        <v>1</v>
      </c>
      <c r="E101" s="1">
        <v>0</v>
      </c>
      <c r="F101" s="1">
        <v>1</v>
      </c>
      <c r="G101" s="1">
        <v>1</v>
      </c>
      <c r="H101" s="1">
        <v>3</v>
      </c>
      <c r="I101" s="1">
        <v>2</v>
      </c>
      <c r="J101" s="1">
        <v>6</v>
      </c>
      <c r="K101" s="1">
        <v>2</v>
      </c>
      <c r="L101" s="1">
        <v>65</v>
      </c>
      <c r="M101" s="1">
        <v>146</v>
      </c>
      <c r="N101" s="1">
        <v>133</v>
      </c>
    </row>
    <row r="102" spans="1:14" x14ac:dyDescent="0.3">
      <c r="A102" s="5" t="s">
        <v>20</v>
      </c>
      <c r="B102" s="1" t="s">
        <v>102</v>
      </c>
      <c r="C102" s="1">
        <v>68</v>
      </c>
      <c r="D102" s="1">
        <v>0</v>
      </c>
      <c r="E102" s="1">
        <v>0</v>
      </c>
      <c r="F102" s="1">
        <v>0</v>
      </c>
      <c r="G102" s="1">
        <v>0</v>
      </c>
      <c r="H102" s="1">
        <v>2</v>
      </c>
      <c r="I102" s="1">
        <v>0</v>
      </c>
      <c r="J102" s="1">
        <v>1</v>
      </c>
      <c r="K102" s="1">
        <v>1</v>
      </c>
      <c r="L102" s="1">
        <v>36</v>
      </c>
      <c r="M102" s="1">
        <v>99</v>
      </c>
      <c r="N102" s="1">
        <v>83</v>
      </c>
    </row>
    <row r="103" spans="1:14" x14ac:dyDescent="0.3">
      <c r="A103" s="5" t="s">
        <v>20</v>
      </c>
      <c r="B103" s="1" t="s">
        <v>103</v>
      </c>
      <c r="C103" s="1">
        <v>73</v>
      </c>
      <c r="D103" s="1">
        <v>2</v>
      </c>
      <c r="E103" s="1">
        <v>1</v>
      </c>
      <c r="F103" s="1">
        <v>0</v>
      </c>
      <c r="G103" s="1">
        <v>0</v>
      </c>
      <c r="H103" s="1">
        <v>2</v>
      </c>
      <c r="I103" s="1">
        <v>2</v>
      </c>
      <c r="J103" s="1">
        <v>8</v>
      </c>
      <c r="K103" s="1">
        <v>9</v>
      </c>
      <c r="L103" s="1">
        <v>72</v>
      </c>
      <c r="M103" s="1">
        <v>123</v>
      </c>
      <c r="N103" s="1">
        <v>91</v>
      </c>
    </row>
    <row r="104" spans="1:14" x14ac:dyDescent="0.3">
      <c r="A104" s="5" t="s">
        <v>20</v>
      </c>
      <c r="B104" s="1" t="s">
        <v>104</v>
      </c>
      <c r="C104" s="1">
        <v>96</v>
      </c>
      <c r="D104" s="1">
        <v>6</v>
      </c>
      <c r="E104" s="1">
        <v>0</v>
      </c>
      <c r="F104" s="1">
        <v>1</v>
      </c>
      <c r="G104" s="1">
        <v>1</v>
      </c>
      <c r="H104" s="1">
        <v>1</v>
      </c>
      <c r="I104" s="1">
        <v>1</v>
      </c>
      <c r="J104" s="1">
        <v>5</v>
      </c>
      <c r="K104" s="1">
        <v>6</v>
      </c>
      <c r="L104" s="1">
        <v>87</v>
      </c>
      <c r="M104" s="1">
        <v>159</v>
      </c>
      <c r="N104" s="1">
        <v>128</v>
      </c>
    </row>
    <row r="105" spans="1:14" x14ac:dyDescent="0.3">
      <c r="A105" s="5" t="s">
        <v>20</v>
      </c>
      <c r="B105" s="1" t="s">
        <v>105</v>
      </c>
      <c r="C105" s="1">
        <v>19</v>
      </c>
      <c r="D105" s="1">
        <v>0</v>
      </c>
      <c r="E105" s="1">
        <v>0</v>
      </c>
      <c r="F105" s="1">
        <v>0</v>
      </c>
      <c r="G105" s="1">
        <v>0</v>
      </c>
      <c r="H105" s="1">
        <v>1</v>
      </c>
      <c r="I105" s="1">
        <v>0</v>
      </c>
      <c r="J105" s="1">
        <v>1</v>
      </c>
      <c r="K105" s="1">
        <v>2</v>
      </c>
      <c r="L105" s="1">
        <v>30</v>
      </c>
      <c r="M105" s="1">
        <v>41</v>
      </c>
      <c r="N105" s="1">
        <v>41</v>
      </c>
    </row>
    <row r="106" spans="1:14" x14ac:dyDescent="0.3">
      <c r="A106" s="5" t="s">
        <v>20</v>
      </c>
      <c r="B106" s="1" t="s">
        <v>106</v>
      </c>
      <c r="C106" s="1">
        <v>18</v>
      </c>
      <c r="D106" s="1">
        <v>0</v>
      </c>
      <c r="E106" s="1">
        <v>0</v>
      </c>
      <c r="F106" s="1">
        <v>0</v>
      </c>
      <c r="G106" s="1">
        <v>1</v>
      </c>
      <c r="H106" s="1">
        <v>1</v>
      </c>
      <c r="I106" s="1">
        <v>0</v>
      </c>
      <c r="J106" s="1">
        <v>2</v>
      </c>
      <c r="K106" s="1">
        <v>1</v>
      </c>
      <c r="L106" s="1">
        <v>20</v>
      </c>
      <c r="M106" s="1">
        <v>53</v>
      </c>
      <c r="N106" s="1">
        <v>50</v>
      </c>
    </row>
    <row r="107" spans="1:14" x14ac:dyDescent="0.3">
      <c r="A107" s="5" t="s">
        <v>20</v>
      </c>
      <c r="B107" s="1" t="s">
        <v>107</v>
      </c>
      <c r="C107" s="1">
        <v>163</v>
      </c>
      <c r="D107" s="1">
        <v>2</v>
      </c>
      <c r="E107" s="1">
        <v>0</v>
      </c>
      <c r="F107" s="1">
        <v>0</v>
      </c>
      <c r="G107" s="1">
        <v>0</v>
      </c>
      <c r="H107" s="1">
        <v>2</v>
      </c>
      <c r="I107" s="1">
        <v>1</v>
      </c>
      <c r="J107" s="1">
        <v>10</v>
      </c>
      <c r="K107" s="1">
        <v>2</v>
      </c>
      <c r="L107" s="1">
        <v>70</v>
      </c>
      <c r="M107" s="1">
        <v>132</v>
      </c>
      <c r="N107" s="1">
        <v>160</v>
      </c>
    </row>
    <row r="108" spans="1:14" x14ac:dyDescent="0.3">
      <c r="A108" s="5" t="s">
        <v>20</v>
      </c>
      <c r="B108" s="1" t="s">
        <v>108</v>
      </c>
      <c r="C108" s="1">
        <v>127</v>
      </c>
      <c r="D108" s="1">
        <v>0</v>
      </c>
      <c r="E108" s="1">
        <v>1</v>
      </c>
      <c r="F108" s="1">
        <v>2</v>
      </c>
      <c r="G108" s="1">
        <v>1</v>
      </c>
      <c r="H108" s="1">
        <v>1</v>
      </c>
      <c r="I108" s="1">
        <v>2</v>
      </c>
      <c r="J108" s="1">
        <v>7</v>
      </c>
      <c r="K108" s="1">
        <v>5</v>
      </c>
      <c r="L108" s="1">
        <v>58</v>
      </c>
      <c r="M108" s="1">
        <v>125</v>
      </c>
      <c r="N108" s="1">
        <v>98</v>
      </c>
    </row>
    <row r="109" spans="1:14" x14ac:dyDescent="0.3">
      <c r="A109" s="5" t="s">
        <v>20</v>
      </c>
      <c r="B109" s="1" t="s">
        <v>109</v>
      </c>
      <c r="C109" s="1">
        <v>129</v>
      </c>
      <c r="D109" s="1">
        <v>4</v>
      </c>
      <c r="E109" s="1">
        <v>1</v>
      </c>
      <c r="F109" s="1">
        <v>2</v>
      </c>
      <c r="G109" s="1">
        <v>2</v>
      </c>
      <c r="H109" s="1">
        <v>2</v>
      </c>
      <c r="I109" s="1">
        <v>3</v>
      </c>
      <c r="J109" s="1">
        <v>8</v>
      </c>
      <c r="K109" s="1">
        <v>7</v>
      </c>
      <c r="L109" s="1">
        <v>94</v>
      </c>
      <c r="M109" s="1">
        <v>153</v>
      </c>
      <c r="N109" s="1">
        <v>110</v>
      </c>
    </row>
    <row r="110" spans="1:14" x14ac:dyDescent="0.3">
      <c r="A110" s="5" t="s">
        <v>20</v>
      </c>
      <c r="B110" s="1" t="s">
        <v>110</v>
      </c>
      <c r="C110" s="1">
        <v>259</v>
      </c>
      <c r="D110" s="1">
        <v>7</v>
      </c>
      <c r="E110" s="1">
        <v>1</v>
      </c>
      <c r="F110" s="1">
        <v>1</v>
      </c>
      <c r="G110" s="1">
        <v>1</v>
      </c>
      <c r="H110" s="1">
        <v>4</v>
      </c>
      <c r="I110" s="1">
        <v>4</v>
      </c>
      <c r="J110" s="1">
        <v>15</v>
      </c>
      <c r="K110" s="1">
        <v>19</v>
      </c>
      <c r="L110" s="1">
        <v>144</v>
      </c>
      <c r="M110" s="1">
        <v>313</v>
      </c>
      <c r="N110" s="1">
        <v>192</v>
      </c>
    </row>
    <row r="111" spans="1:14" x14ac:dyDescent="0.3">
      <c r="A111" s="5" t="s">
        <v>20</v>
      </c>
      <c r="B111" s="1" t="s">
        <v>111</v>
      </c>
      <c r="C111" s="1">
        <v>150</v>
      </c>
      <c r="D111" s="1">
        <v>4</v>
      </c>
      <c r="E111" s="1">
        <v>0</v>
      </c>
      <c r="F111" s="1">
        <v>1</v>
      </c>
      <c r="G111" s="1">
        <v>3</v>
      </c>
      <c r="H111" s="1">
        <v>3</v>
      </c>
      <c r="I111" s="1">
        <v>3</v>
      </c>
      <c r="J111" s="1">
        <v>8</v>
      </c>
      <c r="K111" s="1">
        <v>7</v>
      </c>
      <c r="L111" s="1">
        <v>132</v>
      </c>
      <c r="M111" s="1">
        <v>211</v>
      </c>
      <c r="N111" s="1">
        <v>154</v>
      </c>
    </row>
    <row r="112" spans="1:14" x14ac:dyDescent="0.3">
      <c r="A112" s="5" t="s">
        <v>21</v>
      </c>
      <c r="B112" s="1" t="s">
        <v>100</v>
      </c>
      <c r="C112" s="1">
        <v>189</v>
      </c>
      <c r="D112" s="1">
        <v>150</v>
      </c>
      <c r="E112" s="1">
        <v>138</v>
      </c>
      <c r="F112" s="1">
        <v>118</v>
      </c>
      <c r="G112" s="1">
        <v>90</v>
      </c>
      <c r="H112" s="1">
        <v>84</v>
      </c>
      <c r="I112" s="1">
        <v>100</v>
      </c>
      <c r="J112" s="1">
        <v>76</v>
      </c>
      <c r="K112" s="1">
        <v>43</v>
      </c>
      <c r="L112" s="1">
        <v>49</v>
      </c>
      <c r="M112" s="1">
        <v>81</v>
      </c>
      <c r="N112" s="1">
        <v>100</v>
      </c>
    </row>
    <row r="113" spans="1:14" x14ac:dyDescent="0.3">
      <c r="A113" s="5" t="s">
        <v>21</v>
      </c>
      <c r="B113" s="1" t="s">
        <v>101</v>
      </c>
      <c r="C113" s="1">
        <v>414</v>
      </c>
      <c r="D113" s="1">
        <v>375</v>
      </c>
      <c r="E113" s="1">
        <v>371</v>
      </c>
      <c r="F113" s="1">
        <v>404</v>
      </c>
      <c r="G113" s="1">
        <v>288</v>
      </c>
      <c r="H113" s="1">
        <v>204</v>
      </c>
      <c r="I113" s="1">
        <v>210</v>
      </c>
      <c r="J113" s="1">
        <v>190</v>
      </c>
      <c r="K113" s="1">
        <v>51</v>
      </c>
      <c r="L113" s="1">
        <v>113</v>
      </c>
      <c r="M113" s="1">
        <v>249</v>
      </c>
      <c r="N113" s="1">
        <v>192</v>
      </c>
    </row>
    <row r="114" spans="1:14" x14ac:dyDescent="0.3">
      <c r="A114" s="5" t="s">
        <v>21</v>
      </c>
      <c r="B114" s="1" t="s">
        <v>102</v>
      </c>
      <c r="C114" s="1">
        <v>158</v>
      </c>
      <c r="D114" s="1">
        <v>166</v>
      </c>
      <c r="E114" s="1">
        <v>205</v>
      </c>
      <c r="F114" s="1">
        <v>227</v>
      </c>
      <c r="G114" s="1">
        <v>136</v>
      </c>
      <c r="H114" s="1">
        <v>66</v>
      </c>
      <c r="I114" s="1">
        <v>101</v>
      </c>
      <c r="J114" s="1">
        <v>93</v>
      </c>
      <c r="K114" s="1">
        <v>37</v>
      </c>
      <c r="L114" s="1">
        <v>68</v>
      </c>
      <c r="M114" s="1">
        <v>95</v>
      </c>
      <c r="N114" s="1">
        <v>91</v>
      </c>
    </row>
    <row r="115" spans="1:14" x14ac:dyDescent="0.3">
      <c r="A115" s="5" t="s">
        <v>21</v>
      </c>
      <c r="B115" s="1" t="s">
        <v>103</v>
      </c>
      <c r="C115" s="1">
        <v>94</v>
      </c>
      <c r="D115" s="1">
        <v>97</v>
      </c>
      <c r="E115" s="1">
        <v>145</v>
      </c>
      <c r="F115" s="1">
        <v>149</v>
      </c>
      <c r="G115" s="1">
        <v>89</v>
      </c>
      <c r="H115" s="1">
        <v>74</v>
      </c>
      <c r="I115" s="1">
        <v>72</v>
      </c>
      <c r="J115" s="1">
        <v>59</v>
      </c>
      <c r="K115" s="1">
        <v>24</v>
      </c>
      <c r="L115" s="1">
        <v>43</v>
      </c>
      <c r="M115" s="1">
        <v>76</v>
      </c>
      <c r="N115" s="1">
        <v>60</v>
      </c>
    </row>
    <row r="116" spans="1:14" x14ac:dyDescent="0.3">
      <c r="A116" s="5" t="s">
        <v>21</v>
      </c>
      <c r="B116" s="1" t="s">
        <v>104</v>
      </c>
      <c r="C116" s="1">
        <v>74</v>
      </c>
      <c r="D116" s="1">
        <v>60</v>
      </c>
      <c r="E116" s="1">
        <v>110</v>
      </c>
      <c r="F116" s="1">
        <v>105</v>
      </c>
      <c r="G116" s="1">
        <v>68</v>
      </c>
      <c r="H116" s="1">
        <v>37</v>
      </c>
      <c r="I116" s="1">
        <v>35</v>
      </c>
      <c r="J116" s="1">
        <v>33</v>
      </c>
      <c r="K116" s="1">
        <v>18</v>
      </c>
      <c r="L116" s="1">
        <v>25</v>
      </c>
      <c r="M116" s="1">
        <v>33</v>
      </c>
      <c r="N116" s="1">
        <v>57</v>
      </c>
    </row>
    <row r="117" spans="1:14" x14ac:dyDescent="0.3">
      <c r="A117" s="5" t="s">
        <v>21</v>
      </c>
      <c r="B117" s="1" t="s">
        <v>105</v>
      </c>
      <c r="C117" s="1">
        <v>32</v>
      </c>
      <c r="D117" s="1">
        <v>33</v>
      </c>
      <c r="E117" s="1">
        <v>49</v>
      </c>
      <c r="F117" s="1">
        <v>50</v>
      </c>
      <c r="G117" s="1">
        <v>17</v>
      </c>
      <c r="H117" s="1">
        <v>13</v>
      </c>
      <c r="I117" s="1">
        <v>5</v>
      </c>
      <c r="J117" s="1">
        <v>5</v>
      </c>
      <c r="K117" s="1">
        <v>4</v>
      </c>
      <c r="L117" s="1">
        <v>7</v>
      </c>
      <c r="M117" s="1">
        <v>11</v>
      </c>
      <c r="N117" s="1">
        <v>21</v>
      </c>
    </row>
    <row r="118" spans="1:14" x14ac:dyDescent="0.3">
      <c r="A118" s="5" t="s">
        <v>21</v>
      </c>
      <c r="B118" s="1" t="s">
        <v>106</v>
      </c>
      <c r="C118" s="1">
        <v>141</v>
      </c>
      <c r="D118" s="1">
        <v>106</v>
      </c>
      <c r="E118" s="1">
        <v>109</v>
      </c>
      <c r="F118" s="1">
        <v>83</v>
      </c>
      <c r="G118" s="1">
        <v>71</v>
      </c>
      <c r="H118" s="1">
        <v>56</v>
      </c>
      <c r="I118" s="1">
        <v>102</v>
      </c>
      <c r="J118" s="1">
        <v>70</v>
      </c>
      <c r="K118" s="1">
        <v>35</v>
      </c>
      <c r="L118" s="1">
        <v>48</v>
      </c>
      <c r="M118" s="1">
        <v>77</v>
      </c>
      <c r="N118" s="1">
        <v>57</v>
      </c>
    </row>
    <row r="119" spans="1:14" x14ac:dyDescent="0.3">
      <c r="A119" s="5" t="s">
        <v>21</v>
      </c>
      <c r="B119" s="1" t="s">
        <v>107</v>
      </c>
      <c r="C119" s="1">
        <v>603</v>
      </c>
      <c r="D119" s="1">
        <v>495</v>
      </c>
      <c r="E119" s="1">
        <v>511</v>
      </c>
      <c r="F119" s="1">
        <v>481</v>
      </c>
      <c r="G119" s="1">
        <v>381</v>
      </c>
      <c r="H119" s="1">
        <v>325</v>
      </c>
      <c r="I119" s="1">
        <v>286</v>
      </c>
      <c r="J119" s="1">
        <v>232</v>
      </c>
      <c r="K119" s="1">
        <v>78</v>
      </c>
      <c r="L119" s="1">
        <v>142</v>
      </c>
      <c r="M119" s="1">
        <v>291</v>
      </c>
      <c r="N119" s="1">
        <v>249</v>
      </c>
    </row>
    <row r="120" spans="1:14" x14ac:dyDescent="0.3">
      <c r="A120" s="5" t="s">
        <v>21</v>
      </c>
      <c r="B120" s="1" t="s">
        <v>108</v>
      </c>
      <c r="C120" s="1">
        <v>386</v>
      </c>
      <c r="D120" s="1">
        <v>398</v>
      </c>
      <c r="E120" s="1">
        <v>493</v>
      </c>
      <c r="F120" s="1">
        <v>497</v>
      </c>
      <c r="G120" s="1">
        <v>345</v>
      </c>
      <c r="H120" s="1">
        <v>203</v>
      </c>
      <c r="I120" s="1">
        <v>198</v>
      </c>
      <c r="J120" s="1">
        <v>193</v>
      </c>
      <c r="K120" s="1">
        <v>67</v>
      </c>
      <c r="L120" s="1">
        <v>127</v>
      </c>
      <c r="M120" s="1">
        <v>223</v>
      </c>
      <c r="N120" s="1">
        <v>175</v>
      </c>
    </row>
    <row r="121" spans="1:14" x14ac:dyDescent="0.3">
      <c r="A121" s="5" t="s">
        <v>21</v>
      </c>
      <c r="B121" s="1" t="s">
        <v>109</v>
      </c>
      <c r="C121" s="1">
        <v>303</v>
      </c>
      <c r="D121" s="1">
        <v>308</v>
      </c>
      <c r="E121" s="1">
        <v>439</v>
      </c>
      <c r="F121" s="1">
        <v>463</v>
      </c>
      <c r="G121" s="1">
        <v>298</v>
      </c>
      <c r="H121" s="1">
        <v>173</v>
      </c>
      <c r="I121" s="1">
        <v>171</v>
      </c>
      <c r="J121" s="1">
        <v>149</v>
      </c>
      <c r="K121" s="1">
        <v>83</v>
      </c>
      <c r="L121" s="1">
        <v>124</v>
      </c>
      <c r="M121" s="1">
        <v>134</v>
      </c>
      <c r="N121" s="1">
        <v>138</v>
      </c>
    </row>
    <row r="122" spans="1:14" x14ac:dyDescent="0.3">
      <c r="A122" s="5" t="s">
        <v>21</v>
      </c>
      <c r="B122" s="1" t="s">
        <v>110</v>
      </c>
      <c r="C122" s="1">
        <v>280</v>
      </c>
      <c r="D122" s="1">
        <v>316</v>
      </c>
      <c r="E122" s="1">
        <v>434</v>
      </c>
      <c r="F122" s="1">
        <v>465</v>
      </c>
      <c r="G122" s="1">
        <v>238</v>
      </c>
      <c r="H122" s="1">
        <v>177</v>
      </c>
      <c r="I122" s="1">
        <v>166</v>
      </c>
      <c r="J122" s="1">
        <v>149</v>
      </c>
      <c r="K122" s="1">
        <v>100</v>
      </c>
      <c r="L122" s="1">
        <v>115</v>
      </c>
      <c r="M122" s="1">
        <v>143</v>
      </c>
      <c r="N122" s="1">
        <v>184</v>
      </c>
    </row>
    <row r="123" spans="1:14" x14ac:dyDescent="0.3">
      <c r="A123" s="5" t="s">
        <v>21</v>
      </c>
      <c r="B123" s="1" t="s">
        <v>111</v>
      </c>
      <c r="C123" s="1">
        <v>202</v>
      </c>
      <c r="D123" s="1">
        <v>196</v>
      </c>
      <c r="E123" s="1">
        <v>223</v>
      </c>
      <c r="F123" s="1">
        <v>266</v>
      </c>
      <c r="G123" s="1">
        <v>129</v>
      </c>
      <c r="H123" s="1">
        <v>67</v>
      </c>
      <c r="I123" s="1">
        <v>61</v>
      </c>
      <c r="J123" s="1">
        <v>64</v>
      </c>
      <c r="K123" s="1">
        <v>61</v>
      </c>
      <c r="L123" s="1">
        <v>53</v>
      </c>
      <c r="M123" s="1">
        <v>85</v>
      </c>
      <c r="N123" s="1">
        <v>81</v>
      </c>
    </row>
    <row r="124" spans="1:14" x14ac:dyDescent="0.3">
      <c r="A124" s="6" t="s">
        <v>28</v>
      </c>
      <c r="B124" s="2" t="s">
        <v>22</v>
      </c>
      <c r="C124" s="2">
        <v>10150</v>
      </c>
      <c r="D124" s="2">
        <v>12257</v>
      </c>
      <c r="E124" s="2">
        <v>15882</v>
      </c>
      <c r="F124" s="2">
        <v>15630</v>
      </c>
      <c r="G124" s="2">
        <v>11662</v>
      </c>
      <c r="H124" s="2">
        <v>9701</v>
      </c>
      <c r="I124" s="2">
        <v>9450</v>
      </c>
      <c r="J124" s="2">
        <v>9667</v>
      </c>
      <c r="K124" s="2">
        <v>6894</v>
      </c>
      <c r="L124" s="2">
        <v>9825</v>
      </c>
      <c r="M124" s="2">
        <v>11319</v>
      </c>
      <c r="N124" s="2">
        <v>11309</v>
      </c>
    </row>
    <row r="125" spans="1:14" x14ac:dyDescent="0.3">
      <c r="A125" s="12"/>
    </row>
    <row r="126" spans="1:14" x14ac:dyDescent="0.3">
      <c r="A126" s="12"/>
    </row>
    <row r="127" spans="1:14" x14ac:dyDescent="0.3">
      <c r="A127" s="12"/>
      <c r="C127" s="15" t="s">
        <v>27</v>
      </c>
      <c r="D127" s="16"/>
      <c r="E127" s="16"/>
      <c r="F127" s="16"/>
      <c r="G127" s="16"/>
      <c r="H127" s="16"/>
      <c r="I127" s="16"/>
      <c r="J127" s="16"/>
      <c r="K127" s="16"/>
      <c r="L127" s="16"/>
      <c r="M127" s="16"/>
      <c r="N127" s="16"/>
    </row>
    <row r="128" spans="1:14" x14ac:dyDescent="0.3">
      <c r="A128" s="7" t="s">
        <v>28</v>
      </c>
      <c r="B128" s="3" t="s">
        <v>28</v>
      </c>
      <c r="C128" s="3" t="s">
        <v>0</v>
      </c>
      <c r="D128" s="3" t="s">
        <v>1</v>
      </c>
      <c r="E128" s="3" t="s">
        <v>2</v>
      </c>
      <c r="F128" s="3" t="s">
        <v>3</v>
      </c>
      <c r="G128" s="3" t="s">
        <v>4</v>
      </c>
      <c r="H128" s="3" t="s">
        <v>5</v>
      </c>
      <c r="I128" s="3" t="s">
        <v>6</v>
      </c>
      <c r="J128" s="3" t="s">
        <v>7</v>
      </c>
      <c r="K128" s="3" t="s">
        <v>8</v>
      </c>
      <c r="L128" s="3" t="s">
        <v>9</v>
      </c>
      <c r="M128" s="3" t="s">
        <v>10</v>
      </c>
      <c r="N128" s="3" t="s">
        <v>11</v>
      </c>
    </row>
    <row r="129" spans="1:14" x14ac:dyDescent="0.3">
      <c r="A129" s="8" t="s">
        <v>12</v>
      </c>
      <c r="B129" s="4" t="s">
        <v>100</v>
      </c>
      <c r="C129" s="4">
        <v>2.16748768472906E-3</v>
      </c>
      <c r="D129" s="4">
        <v>1.22379048706861E-3</v>
      </c>
      <c r="E129" s="4">
        <v>1.63707341644629E-3</v>
      </c>
      <c r="F129" s="4">
        <v>2.3672424824056301E-3</v>
      </c>
      <c r="G129" s="4">
        <v>3.60144057623049E-3</v>
      </c>
      <c r="H129" s="4">
        <v>3.4017111637975501E-3</v>
      </c>
      <c r="I129" s="4">
        <v>3.5978835978835999E-3</v>
      </c>
      <c r="J129" s="4">
        <v>4.1377883521257902E-3</v>
      </c>
      <c r="K129" s="4">
        <v>4.0615027560197301E-3</v>
      </c>
      <c r="L129" s="4">
        <v>7.1246819338422395E-4</v>
      </c>
      <c r="M129" s="4">
        <v>0</v>
      </c>
      <c r="N129" s="4">
        <v>0</v>
      </c>
    </row>
    <row r="130" spans="1:14" x14ac:dyDescent="0.3">
      <c r="A130" s="8" t="s">
        <v>12</v>
      </c>
      <c r="B130" s="4" t="s">
        <v>101</v>
      </c>
      <c r="C130" s="4">
        <v>1.9704433497536901E-3</v>
      </c>
      <c r="D130" s="4">
        <v>3.2634412988496401E-3</v>
      </c>
      <c r="E130" s="4">
        <v>3.02228938420854E-3</v>
      </c>
      <c r="F130" s="4">
        <v>2.75111964171465E-3</v>
      </c>
      <c r="G130" s="4">
        <v>4.80192076830732E-3</v>
      </c>
      <c r="H130" s="4">
        <v>5.5664364498505302E-3</v>
      </c>
      <c r="I130" s="4">
        <v>5.3968253968253999E-3</v>
      </c>
      <c r="J130" s="4">
        <v>4.2412330609289299E-3</v>
      </c>
      <c r="K130" s="4">
        <v>6.2373078038874402E-3</v>
      </c>
      <c r="L130" s="4">
        <v>1.83206106870229E-3</v>
      </c>
      <c r="M130" s="4">
        <v>0</v>
      </c>
      <c r="N130" s="4">
        <v>0</v>
      </c>
    </row>
    <row r="131" spans="1:14" x14ac:dyDescent="0.3">
      <c r="A131" s="8" t="s">
        <v>12</v>
      </c>
      <c r="B131" s="4" t="s">
        <v>102</v>
      </c>
      <c r="C131" s="4">
        <v>3.54679802955665E-3</v>
      </c>
      <c r="D131" s="4">
        <v>3.5081993962633598E-3</v>
      </c>
      <c r="E131" s="4">
        <v>3.7778617302606701E-3</v>
      </c>
      <c r="F131" s="4">
        <v>3.00703774792067E-3</v>
      </c>
      <c r="G131" s="4">
        <v>3.08694906534042E-3</v>
      </c>
      <c r="H131" s="4">
        <v>4.2263684156272604E-3</v>
      </c>
      <c r="I131" s="4">
        <v>4.5502645502645501E-3</v>
      </c>
      <c r="J131" s="4">
        <v>4.7584566049446598E-3</v>
      </c>
      <c r="K131" s="4">
        <v>5.5120394545982001E-3</v>
      </c>
      <c r="L131" s="4">
        <v>2.0356234096692099E-3</v>
      </c>
      <c r="M131" s="4">
        <v>0</v>
      </c>
      <c r="N131" s="4">
        <v>0</v>
      </c>
    </row>
    <row r="132" spans="1:14" x14ac:dyDescent="0.3">
      <c r="A132" s="8" t="s">
        <v>12</v>
      </c>
      <c r="B132" s="4" t="s">
        <v>103</v>
      </c>
      <c r="C132" s="4">
        <v>2.3645320197044298E-3</v>
      </c>
      <c r="D132" s="4">
        <v>3.75295749367708E-3</v>
      </c>
      <c r="E132" s="4">
        <v>2.8333962976954999E-3</v>
      </c>
      <c r="F132" s="4">
        <v>2.4952015355086399E-3</v>
      </c>
      <c r="G132" s="4">
        <v>3.34419482078546E-3</v>
      </c>
      <c r="H132" s="4">
        <v>5.6695186063292404E-3</v>
      </c>
      <c r="I132" s="4">
        <v>6.8783068783068802E-3</v>
      </c>
      <c r="J132" s="4">
        <v>4.7584566049446598E-3</v>
      </c>
      <c r="K132" s="4">
        <v>5.8021467943138996E-3</v>
      </c>
      <c r="L132" s="4">
        <v>1.32315521628499E-3</v>
      </c>
      <c r="M132" s="4">
        <v>0</v>
      </c>
      <c r="N132" s="4">
        <v>0</v>
      </c>
    </row>
    <row r="133" spans="1:14" x14ac:dyDescent="0.3">
      <c r="A133" s="8" t="s">
        <v>12</v>
      </c>
      <c r="B133" s="4" t="s">
        <v>104</v>
      </c>
      <c r="C133" s="4">
        <v>2.95566502463054E-4</v>
      </c>
      <c r="D133" s="4">
        <v>8.9744635718365005E-4</v>
      </c>
      <c r="E133" s="4">
        <v>8.81501070394157E-4</v>
      </c>
      <c r="F133" s="4">
        <v>6.3979526551503495E-4</v>
      </c>
      <c r="G133" s="4">
        <v>6.8598868118676E-4</v>
      </c>
      <c r="H133" s="4">
        <v>1.44315019070199E-3</v>
      </c>
      <c r="I133" s="4">
        <v>1.2698412698412701E-3</v>
      </c>
      <c r="J133" s="4">
        <v>1.55167063204717E-3</v>
      </c>
      <c r="K133" s="4">
        <v>2.9010733971569498E-3</v>
      </c>
      <c r="L133" s="4">
        <v>5.0890585241730301E-4</v>
      </c>
      <c r="M133" s="4">
        <v>0</v>
      </c>
      <c r="N133" s="4">
        <v>0</v>
      </c>
    </row>
    <row r="134" spans="1:14" x14ac:dyDescent="0.3">
      <c r="A134" s="8" t="s">
        <v>12</v>
      </c>
      <c r="B134" s="4" t="s">
        <v>105</v>
      </c>
      <c r="C134" s="4">
        <v>2.95566502463054E-4</v>
      </c>
      <c r="D134" s="4">
        <v>0</v>
      </c>
      <c r="E134" s="4">
        <v>6.2964362171011201E-5</v>
      </c>
      <c r="F134" s="4">
        <v>6.3979526551503495E-5</v>
      </c>
      <c r="G134" s="4">
        <v>0</v>
      </c>
      <c r="H134" s="4">
        <v>5.1541078239356801E-4</v>
      </c>
      <c r="I134" s="4">
        <v>2.11640211640212E-4</v>
      </c>
      <c r="J134" s="4">
        <v>3.1033412640943397E-4</v>
      </c>
      <c r="K134" s="4">
        <v>2.9010733971569498E-4</v>
      </c>
      <c r="L134" s="4">
        <v>1.01781170483461E-4</v>
      </c>
      <c r="M134" s="4">
        <v>0</v>
      </c>
      <c r="N134" s="4">
        <v>0</v>
      </c>
    </row>
    <row r="135" spans="1:14" x14ac:dyDescent="0.3">
      <c r="A135" s="8" t="s">
        <v>12</v>
      </c>
      <c r="B135" s="4" t="s">
        <v>106</v>
      </c>
      <c r="C135" s="4">
        <v>1.08374384236453E-3</v>
      </c>
      <c r="D135" s="4">
        <v>1.22379048706861E-3</v>
      </c>
      <c r="E135" s="4">
        <v>1.63707341644629E-3</v>
      </c>
      <c r="F135" s="4">
        <v>1.21561100447857E-3</v>
      </c>
      <c r="G135" s="4">
        <v>3.51569199108215E-3</v>
      </c>
      <c r="H135" s="4">
        <v>3.7109576332336898E-3</v>
      </c>
      <c r="I135" s="4">
        <v>2.3280423280423301E-3</v>
      </c>
      <c r="J135" s="4">
        <v>1.86200475845661E-3</v>
      </c>
      <c r="K135" s="4">
        <v>4.3516100957354201E-3</v>
      </c>
      <c r="L135" s="4">
        <v>1.6284987277353699E-3</v>
      </c>
      <c r="M135" s="4">
        <v>0</v>
      </c>
      <c r="N135" s="4">
        <v>0</v>
      </c>
    </row>
    <row r="136" spans="1:14" x14ac:dyDescent="0.3">
      <c r="A136" s="8" t="s">
        <v>12</v>
      </c>
      <c r="B136" s="4" t="s">
        <v>107</v>
      </c>
      <c r="C136" s="4">
        <v>1.37931034482759E-3</v>
      </c>
      <c r="D136" s="4">
        <v>2.7739251040221902E-3</v>
      </c>
      <c r="E136" s="4">
        <v>2.2667170381564E-3</v>
      </c>
      <c r="F136" s="4">
        <v>1.7914267434421E-3</v>
      </c>
      <c r="G136" s="4">
        <v>3.60144057623049E-3</v>
      </c>
      <c r="H136" s="4">
        <v>1.8554788166168399E-3</v>
      </c>
      <c r="I136" s="4">
        <v>2.4338624338624301E-3</v>
      </c>
      <c r="J136" s="4">
        <v>4.2412330609289299E-3</v>
      </c>
      <c r="K136" s="4">
        <v>3.1911807368726398E-3</v>
      </c>
      <c r="L136" s="4">
        <v>9.1603053435114501E-4</v>
      </c>
      <c r="M136" s="4">
        <v>0</v>
      </c>
      <c r="N136" s="4">
        <v>0</v>
      </c>
    </row>
    <row r="137" spans="1:14" x14ac:dyDescent="0.3">
      <c r="A137" s="8" t="s">
        <v>12</v>
      </c>
      <c r="B137" s="4" t="s">
        <v>108</v>
      </c>
      <c r="C137" s="4">
        <v>1.37931034482759E-3</v>
      </c>
      <c r="D137" s="4">
        <v>1.3869625520111001E-3</v>
      </c>
      <c r="E137" s="4">
        <v>1.1333585190782E-3</v>
      </c>
      <c r="F137" s="4">
        <v>1.9193857965451101E-3</v>
      </c>
      <c r="G137" s="4">
        <v>1.45772594752187E-3</v>
      </c>
      <c r="H137" s="4">
        <v>1.3400680342232801E-3</v>
      </c>
      <c r="I137" s="4">
        <v>1.2698412698412701E-3</v>
      </c>
      <c r="J137" s="4">
        <v>1.7585600496534601E-3</v>
      </c>
      <c r="K137" s="4">
        <v>1.3054830287206299E-3</v>
      </c>
      <c r="L137" s="4">
        <v>3.0534351145038201E-4</v>
      </c>
      <c r="M137" s="4">
        <v>0</v>
      </c>
      <c r="N137" s="4">
        <v>0</v>
      </c>
    </row>
    <row r="138" spans="1:14" x14ac:dyDescent="0.3">
      <c r="A138" s="8" t="s">
        <v>12</v>
      </c>
      <c r="B138" s="4" t="s">
        <v>109</v>
      </c>
      <c r="C138" s="4">
        <v>1.8719211822660099E-3</v>
      </c>
      <c r="D138" s="4">
        <v>3.0186832014359099E-3</v>
      </c>
      <c r="E138" s="4">
        <v>2.5185744868404499E-3</v>
      </c>
      <c r="F138" s="4">
        <v>2.75111964171465E-3</v>
      </c>
      <c r="G138" s="4">
        <v>2.57245755445035E-3</v>
      </c>
      <c r="H138" s="4">
        <v>4.2263684156272604E-3</v>
      </c>
      <c r="I138" s="4">
        <v>3.0687830687830698E-3</v>
      </c>
      <c r="J138" s="4">
        <v>3.7240095169132101E-3</v>
      </c>
      <c r="K138" s="4">
        <v>4.0615027560197301E-3</v>
      </c>
      <c r="L138" s="4">
        <v>9.1603053435114501E-4</v>
      </c>
      <c r="M138" s="4">
        <v>0</v>
      </c>
      <c r="N138" s="4">
        <v>0</v>
      </c>
    </row>
    <row r="139" spans="1:14" x14ac:dyDescent="0.3">
      <c r="A139" s="8" t="s">
        <v>12</v>
      </c>
      <c r="B139" s="4" t="s">
        <v>110</v>
      </c>
      <c r="C139" s="4">
        <v>1.47783251231527E-3</v>
      </c>
      <c r="D139" s="4">
        <v>1.46854858448234E-3</v>
      </c>
      <c r="E139" s="4">
        <v>2.1407883138143801E-3</v>
      </c>
      <c r="F139" s="4">
        <v>2.75111964171465E-3</v>
      </c>
      <c r="G139" s="4">
        <v>2.14371462870863E-3</v>
      </c>
      <c r="H139" s="4">
        <v>3.9171219461911098E-3</v>
      </c>
      <c r="I139" s="4">
        <v>4.4444444444444401E-3</v>
      </c>
      <c r="J139" s="4">
        <v>3.41367539050378E-3</v>
      </c>
      <c r="K139" s="4">
        <v>6.38236147374529E-3</v>
      </c>
      <c r="L139" s="4">
        <v>1.73027989821883E-3</v>
      </c>
      <c r="M139" s="4">
        <v>0</v>
      </c>
      <c r="N139" s="4">
        <v>0</v>
      </c>
    </row>
    <row r="140" spans="1:14" x14ac:dyDescent="0.3">
      <c r="A140" s="8" t="s">
        <v>12</v>
      </c>
      <c r="B140" s="4" t="s">
        <v>111</v>
      </c>
      <c r="C140" s="4">
        <v>1.9704433497536901E-4</v>
      </c>
      <c r="D140" s="4">
        <v>1.06061842212613E-3</v>
      </c>
      <c r="E140" s="4">
        <v>1.1333585190782E-3</v>
      </c>
      <c r="F140" s="4">
        <v>1.5994881637875901E-3</v>
      </c>
      <c r="G140" s="4">
        <v>6.00240096038415E-4</v>
      </c>
      <c r="H140" s="4">
        <v>5.1541078239356801E-4</v>
      </c>
      <c r="I140" s="4">
        <v>1.2698412698412701E-3</v>
      </c>
      <c r="J140" s="4">
        <v>1.1378917968345901E-3</v>
      </c>
      <c r="K140" s="4">
        <v>1.8856977081520201E-3</v>
      </c>
      <c r="L140" s="4">
        <v>9.1603053435114501E-4</v>
      </c>
      <c r="M140" s="4">
        <v>0</v>
      </c>
      <c r="N140" s="4">
        <v>0</v>
      </c>
    </row>
    <row r="141" spans="1:14" x14ac:dyDescent="0.3">
      <c r="A141" s="8" t="s">
        <v>13</v>
      </c>
      <c r="B141" s="4" t="s">
        <v>100</v>
      </c>
      <c r="C141" s="4">
        <v>1.77339901477833E-3</v>
      </c>
      <c r="D141" s="4">
        <v>1.9580647793097801E-3</v>
      </c>
      <c r="E141" s="4">
        <v>1.3852159677622501E-3</v>
      </c>
      <c r="F141" s="4">
        <v>1.7274472168905899E-3</v>
      </c>
      <c r="G141" s="4">
        <v>2.05796604356028E-3</v>
      </c>
      <c r="H141" s="4">
        <v>2.37088959901041E-3</v>
      </c>
      <c r="I141" s="4">
        <v>1.7989417989418E-3</v>
      </c>
      <c r="J141" s="4">
        <v>1.55167063204717E-3</v>
      </c>
      <c r="K141" s="4">
        <v>2.6109660574412498E-3</v>
      </c>
      <c r="L141" s="4">
        <v>7.1246819338422395E-4</v>
      </c>
      <c r="M141" s="4">
        <v>0</v>
      </c>
      <c r="N141" s="4">
        <v>0</v>
      </c>
    </row>
    <row r="142" spans="1:14" x14ac:dyDescent="0.3">
      <c r="A142" s="8" t="s">
        <v>13</v>
      </c>
      <c r="B142" s="4" t="s">
        <v>101</v>
      </c>
      <c r="C142" s="4">
        <v>4.7290640394088701E-3</v>
      </c>
      <c r="D142" s="4">
        <v>6.8532267275842398E-3</v>
      </c>
      <c r="E142" s="4">
        <v>6.6742223901271897E-3</v>
      </c>
      <c r="F142" s="4">
        <v>7.4216250799744102E-3</v>
      </c>
      <c r="G142" s="4">
        <v>9.68959012176299E-3</v>
      </c>
      <c r="H142" s="4">
        <v>8.0404082053396608E-3</v>
      </c>
      <c r="I142" s="4">
        <v>9.2063492063492094E-3</v>
      </c>
      <c r="J142" s="4">
        <v>6.2066825281886801E-3</v>
      </c>
      <c r="K142" s="4">
        <v>7.2526834928923704E-3</v>
      </c>
      <c r="L142" s="4">
        <v>2.5445292620865098E-3</v>
      </c>
      <c r="M142" s="4">
        <v>0</v>
      </c>
      <c r="N142" s="4">
        <v>0</v>
      </c>
    </row>
    <row r="143" spans="1:14" x14ac:dyDescent="0.3">
      <c r="A143" s="8" t="s">
        <v>13</v>
      </c>
      <c r="B143" s="4" t="s">
        <v>102</v>
      </c>
      <c r="C143" s="4">
        <v>8.8669950738916304E-4</v>
      </c>
      <c r="D143" s="4">
        <v>1.63172064942482E-3</v>
      </c>
      <c r="E143" s="4">
        <v>2.5815388490114601E-3</v>
      </c>
      <c r="F143" s="4">
        <v>2.0473448496481101E-3</v>
      </c>
      <c r="G143" s="4">
        <v>2.14371462870863E-3</v>
      </c>
      <c r="H143" s="4">
        <v>1.1339037212658499E-3</v>
      </c>
      <c r="I143" s="4">
        <v>2.11640211640212E-3</v>
      </c>
      <c r="J143" s="4">
        <v>1.0344470880314499E-3</v>
      </c>
      <c r="K143" s="4">
        <v>8.7032201914708396E-4</v>
      </c>
      <c r="L143" s="4">
        <v>1.11959287531807E-3</v>
      </c>
      <c r="M143" s="4">
        <v>0</v>
      </c>
      <c r="N143" s="4">
        <v>0</v>
      </c>
    </row>
    <row r="144" spans="1:14" x14ac:dyDescent="0.3">
      <c r="A144" s="8" t="s">
        <v>13</v>
      </c>
      <c r="B144" s="4" t="s">
        <v>103</v>
      </c>
      <c r="C144" s="4">
        <v>0</v>
      </c>
      <c r="D144" s="4">
        <v>8.1586032471240894E-5</v>
      </c>
      <c r="E144" s="4">
        <v>2.5185744868404502E-4</v>
      </c>
      <c r="F144" s="4">
        <v>6.3979526551503495E-5</v>
      </c>
      <c r="G144" s="4">
        <v>8.5748585148345095E-5</v>
      </c>
      <c r="H144" s="4">
        <v>0</v>
      </c>
      <c r="I144" s="4">
        <v>0</v>
      </c>
      <c r="J144" s="4">
        <v>0</v>
      </c>
      <c r="K144" s="4">
        <v>0</v>
      </c>
      <c r="L144" s="4">
        <v>0</v>
      </c>
      <c r="M144" s="4">
        <v>0</v>
      </c>
      <c r="N144" s="4">
        <v>0</v>
      </c>
    </row>
    <row r="145" spans="1:14" x14ac:dyDescent="0.3">
      <c r="A145" s="8" t="s">
        <v>13</v>
      </c>
      <c r="B145" s="4" t="s">
        <v>106</v>
      </c>
      <c r="C145" s="4">
        <v>0</v>
      </c>
      <c r="D145" s="4">
        <v>8.1586032471240894E-5</v>
      </c>
      <c r="E145" s="4">
        <v>0</v>
      </c>
      <c r="F145" s="4">
        <v>0</v>
      </c>
      <c r="G145" s="4">
        <v>8.5748585148345095E-5</v>
      </c>
      <c r="H145" s="4">
        <v>0</v>
      </c>
      <c r="I145" s="4">
        <v>0</v>
      </c>
      <c r="J145" s="4">
        <v>0</v>
      </c>
      <c r="K145" s="4">
        <v>0</v>
      </c>
      <c r="L145" s="4">
        <v>0</v>
      </c>
      <c r="M145" s="4">
        <v>0</v>
      </c>
      <c r="N145" s="4">
        <v>0</v>
      </c>
    </row>
    <row r="146" spans="1:14" x14ac:dyDescent="0.3">
      <c r="A146" s="8" t="s">
        <v>13</v>
      </c>
      <c r="B146" s="4" t="s">
        <v>107</v>
      </c>
      <c r="C146" s="4">
        <v>3.9408866995073899E-4</v>
      </c>
      <c r="D146" s="4">
        <v>1.63172064942482E-4</v>
      </c>
      <c r="E146" s="4">
        <v>1.25928724342022E-4</v>
      </c>
      <c r="F146" s="4">
        <v>4.4785668586052501E-4</v>
      </c>
      <c r="G146" s="4">
        <v>6.00240096038415E-4</v>
      </c>
      <c r="H146" s="4">
        <v>9.2773940830842203E-4</v>
      </c>
      <c r="I146" s="4">
        <v>5.2910052910052903E-4</v>
      </c>
      <c r="J146" s="4">
        <v>0</v>
      </c>
      <c r="K146" s="4">
        <v>4.3516100957354198E-4</v>
      </c>
      <c r="L146" s="4">
        <v>0</v>
      </c>
      <c r="M146" s="4">
        <v>0</v>
      </c>
      <c r="N146" s="4">
        <v>0</v>
      </c>
    </row>
    <row r="147" spans="1:14" x14ac:dyDescent="0.3">
      <c r="A147" s="8" t="s">
        <v>13</v>
      </c>
      <c r="B147" s="4" t="s">
        <v>108</v>
      </c>
      <c r="C147" s="4">
        <v>2.95566502463054E-4</v>
      </c>
      <c r="D147" s="4">
        <v>1.63172064942482E-4</v>
      </c>
      <c r="E147" s="4">
        <v>3.7778617302606702E-4</v>
      </c>
      <c r="F147" s="4">
        <v>3.1989763275751802E-4</v>
      </c>
      <c r="G147" s="4">
        <v>3.4299434059338E-4</v>
      </c>
      <c r="H147" s="4">
        <v>1.0308215647871401E-4</v>
      </c>
      <c r="I147" s="4">
        <v>4.2328042328042303E-4</v>
      </c>
      <c r="J147" s="4">
        <v>3.1033412640943397E-4</v>
      </c>
      <c r="K147" s="4">
        <v>2.9010733971569498E-4</v>
      </c>
      <c r="L147" s="4">
        <v>2.03562340966921E-4</v>
      </c>
      <c r="M147" s="4">
        <v>0</v>
      </c>
      <c r="N147" s="4">
        <v>0</v>
      </c>
    </row>
    <row r="148" spans="1:14" x14ac:dyDescent="0.3">
      <c r="A148" s="8" t="s">
        <v>13</v>
      </c>
      <c r="B148" s="4" t="s">
        <v>109</v>
      </c>
      <c r="C148" s="4">
        <v>0</v>
      </c>
      <c r="D148" s="4">
        <v>0</v>
      </c>
      <c r="E148" s="4">
        <v>0</v>
      </c>
      <c r="F148" s="4">
        <v>1.2795905310300699E-4</v>
      </c>
      <c r="G148" s="4">
        <v>8.5748585148345095E-5</v>
      </c>
      <c r="H148" s="4">
        <v>0</v>
      </c>
      <c r="I148" s="4">
        <v>1.05820105820106E-4</v>
      </c>
      <c r="J148" s="4">
        <v>0</v>
      </c>
      <c r="K148" s="4">
        <v>1.45053669857847E-4</v>
      </c>
      <c r="L148" s="4">
        <v>1.01781170483461E-4</v>
      </c>
      <c r="M148" s="4">
        <v>0</v>
      </c>
      <c r="N148" s="4">
        <v>0</v>
      </c>
    </row>
    <row r="149" spans="1:14" x14ac:dyDescent="0.3">
      <c r="A149" s="8" t="s">
        <v>14</v>
      </c>
      <c r="B149" s="4" t="s">
        <v>100</v>
      </c>
      <c r="C149" s="4">
        <v>4.0394088669950699E-3</v>
      </c>
      <c r="D149" s="4">
        <v>0</v>
      </c>
      <c r="E149" s="4">
        <v>0</v>
      </c>
      <c r="F149" s="4">
        <v>0</v>
      </c>
      <c r="G149" s="4">
        <v>0</v>
      </c>
      <c r="H149" s="4">
        <v>0</v>
      </c>
      <c r="I149" s="4">
        <v>0</v>
      </c>
      <c r="J149" s="4">
        <v>0</v>
      </c>
      <c r="K149" s="4">
        <v>0</v>
      </c>
      <c r="L149" s="4">
        <v>0</v>
      </c>
      <c r="M149" s="4">
        <v>0</v>
      </c>
      <c r="N149" s="4">
        <v>0</v>
      </c>
    </row>
    <row r="150" spans="1:14" x14ac:dyDescent="0.3">
      <c r="A150" s="8" t="s">
        <v>14</v>
      </c>
      <c r="B150" s="4" t="s">
        <v>101</v>
      </c>
      <c r="C150" s="4">
        <v>1.00492610837438E-2</v>
      </c>
      <c r="D150" s="4">
        <v>0</v>
      </c>
      <c r="E150" s="4">
        <v>0</v>
      </c>
      <c r="F150" s="4">
        <v>0</v>
      </c>
      <c r="G150" s="4">
        <v>0</v>
      </c>
      <c r="H150" s="4">
        <v>0</v>
      </c>
      <c r="I150" s="4">
        <v>0</v>
      </c>
      <c r="J150" s="4">
        <v>0</v>
      </c>
      <c r="K150" s="4">
        <v>0</v>
      </c>
      <c r="L150" s="4">
        <v>0</v>
      </c>
      <c r="M150" s="4">
        <v>0</v>
      </c>
      <c r="N150" s="4">
        <v>0</v>
      </c>
    </row>
    <row r="151" spans="1:14" x14ac:dyDescent="0.3">
      <c r="A151" s="8" t="s">
        <v>14</v>
      </c>
      <c r="B151" s="4" t="s">
        <v>102</v>
      </c>
      <c r="C151" s="4">
        <v>5.22167487684729E-3</v>
      </c>
      <c r="D151" s="4">
        <v>8.1586032471240894E-5</v>
      </c>
      <c r="E151" s="4">
        <v>0</v>
      </c>
      <c r="F151" s="4">
        <v>0</v>
      </c>
      <c r="G151" s="4">
        <v>0</v>
      </c>
      <c r="H151" s="4">
        <v>0</v>
      </c>
      <c r="I151" s="4">
        <v>0</v>
      </c>
      <c r="J151" s="4">
        <v>0</v>
      </c>
      <c r="K151" s="4">
        <v>0</v>
      </c>
      <c r="L151" s="4">
        <v>0</v>
      </c>
      <c r="M151" s="4">
        <v>0</v>
      </c>
      <c r="N151" s="4">
        <v>0</v>
      </c>
    </row>
    <row r="152" spans="1:14" x14ac:dyDescent="0.3">
      <c r="A152" s="8" t="s">
        <v>14</v>
      </c>
      <c r="B152" s="4" t="s">
        <v>103</v>
      </c>
      <c r="C152" s="4">
        <v>1.2807881773399001E-3</v>
      </c>
      <c r="D152" s="4">
        <v>0</v>
      </c>
      <c r="E152" s="4">
        <v>0</v>
      </c>
      <c r="F152" s="4">
        <v>0</v>
      </c>
      <c r="G152" s="4">
        <v>0</v>
      </c>
      <c r="H152" s="4">
        <v>0</v>
      </c>
      <c r="I152" s="4">
        <v>0</v>
      </c>
      <c r="J152" s="4">
        <v>0</v>
      </c>
      <c r="K152" s="4">
        <v>0</v>
      </c>
      <c r="L152" s="4">
        <v>0</v>
      </c>
      <c r="M152" s="4">
        <v>0</v>
      </c>
      <c r="N152" s="4">
        <v>0</v>
      </c>
    </row>
    <row r="153" spans="1:14" x14ac:dyDescent="0.3">
      <c r="A153" s="8" t="s">
        <v>14</v>
      </c>
      <c r="B153" s="4" t="s">
        <v>104</v>
      </c>
      <c r="C153" s="4">
        <v>9.8522167487684694E-5</v>
      </c>
      <c r="D153" s="4">
        <v>0</v>
      </c>
      <c r="E153" s="4">
        <v>0</v>
      </c>
      <c r="F153" s="4">
        <v>0</v>
      </c>
      <c r="G153" s="4">
        <v>0</v>
      </c>
      <c r="H153" s="4">
        <v>0</v>
      </c>
      <c r="I153" s="4">
        <v>0</v>
      </c>
      <c r="J153" s="4">
        <v>0</v>
      </c>
      <c r="K153" s="4">
        <v>0</v>
      </c>
      <c r="L153" s="4">
        <v>0</v>
      </c>
      <c r="M153" s="4">
        <v>0</v>
      </c>
      <c r="N153" s="4">
        <v>0</v>
      </c>
    </row>
    <row r="154" spans="1:14" x14ac:dyDescent="0.3">
      <c r="A154" s="8" t="s">
        <v>14</v>
      </c>
      <c r="B154" s="4" t="s">
        <v>105</v>
      </c>
      <c r="C154" s="4">
        <v>9.8522167487684694E-5</v>
      </c>
      <c r="D154" s="4">
        <v>0</v>
      </c>
      <c r="E154" s="4">
        <v>0</v>
      </c>
      <c r="F154" s="4">
        <v>0</v>
      </c>
      <c r="G154" s="4">
        <v>0</v>
      </c>
      <c r="H154" s="4">
        <v>0</v>
      </c>
      <c r="I154" s="4">
        <v>0</v>
      </c>
      <c r="J154" s="4">
        <v>0</v>
      </c>
      <c r="K154" s="4">
        <v>0</v>
      </c>
      <c r="L154" s="4">
        <v>0</v>
      </c>
      <c r="M154" s="4">
        <v>0</v>
      </c>
      <c r="N154" s="4">
        <v>0</v>
      </c>
    </row>
    <row r="155" spans="1:14" x14ac:dyDescent="0.3">
      <c r="A155" s="8" t="s">
        <v>14</v>
      </c>
      <c r="B155" s="4" t="s">
        <v>106</v>
      </c>
      <c r="C155" s="4">
        <v>3.0541871921182301E-3</v>
      </c>
      <c r="D155" s="4">
        <v>0</v>
      </c>
      <c r="E155" s="4">
        <v>0</v>
      </c>
      <c r="F155" s="4">
        <v>0</v>
      </c>
      <c r="G155" s="4">
        <v>0</v>
      </c>
      <c r="H155" s="4">
        <v>0</v>
      </c>
      <c r="I155" s="4">
        <v>0</v>
      </c>
      <c r="J155" s="4">
        <v>0</v>
      </c>
      <c r="K155" s="4">
        <v>0</v>
      </c>
      <c r="L155" s="4">
        <v>0</v>
      </c>
      <c r="M155" s="4">
        <v>0</v>
      </c>
      <c r="N155" s="4">
        <v>0</v>
      </c>
    </row>
    <row r="156" spans="1:14" x14ac:dyDescent="0.3">
      <c r="A156" s="8" t="s">
        <v>14</v>
      </c>
      <c r="B156" s="4" t="s">
        <v>107</v>
      </c>
      <c r="C156" s="4">
        <v>1.4088669950738901E-2</v>
      </c>
      <c r="D156" s="4">
        <v>0</v>
      </c>
      <c r="E156" s="4">
        <v>0</v>
      </c>
      <c r="F156" s="4">
        <v>0</v>
      </c>
      <c r="G156" s="4">
        <v>0</v>
      </c>
      <c r="H156" s="4">
        <v>0</v>
      </c>
      <c r="I156" s="4">
        <v>0</v>
      </c>
      <c r="J156" s="4">
        <v>0</v>
      </c>
      <c r="K156" s="4">
        <v>0</v>
      </c>
      <c r="L156" s="4">
        <v>0</v>
      </c>
      <c r="M156" s="4">
        <v>0</v>
      </c>
      <c r="N156" s="4">
        <v>0</v>
      </c>
    </row>
    <row r="157" spans="1:14" x14ac:dyDescent="0.3">
      <c r="A157" s="8" t="s">
        <v>14</v>
      </c>
      <c r="B157" s="4" t="s">
        <v>108</v>
      </c>
      <c r="C157" s="4">
        <v>1.00492610837438E-2</v>
      </c>
      <c r="D157" s="4">
        <v>0</v>
      </c>
      <c r="E157" s="4">
        <v>0</v>
      </c>
      <c r="F157" s="4">
        <v>0</v>
      </c>
      <c r="G157" s="4">
        <v>0</v>
      </c>
      <c r="H157" s="4">
        <v>0</v>
      </c>
      <c r="I157" s="4">
        <v>0</v>
      </c>
      <c r="J157" s="4">
        <v>0</v>
      </c>
      <c r="K157" s="4">
        <v>0</v>
      </c>
      <c r="L157" s="4">
        <v>0</v>
      </c>
      <c r="M157" s="4">
        <v>0</v>
      </c>
      <c r="N157" s="4">
        <v>0</v>
      </c>
    </row>
    <row r="158" spans="1:14" x14ac:dyDescent="0.3">
      <c r="A158" s="8" t="s">
        <v>14</v>
      </c>
      <c r="B158" s="4" t="s">
        <v>109</v>
      </c>
      <c r="C158" s="4">
        <v>3.6453201970443301E-3</v>
      </c>
      <c r="D158" s="4">
        <v>8.1586032471240894E-5</v>
      </c>
      <c r="E158" s="4">
        <v>0</v>
      </c>
      <c r="F158" s="4">
        <v>0</v>
      </c>
      <c r="G158" s="4">
        <v>0</v>
      </c>
      <c r="H158" s="4">
        <v>0</v>
      </c>
      <c r="I158" s="4">
        <v>0</v>
      </c>
      <c r="J158" s="4">
        <v>0</v>
      </c>
      <c r="K158" s="4">
        <v>0</v>
      </c>
      <c r="L158" s="4">
        <v>0</v>
      </c>
      <c r="M158" s="4">
        <v>0</v>
      </c>
      <c r="N158" s="4">
        <v>0</v>
      </c>
    </row>
    <row r="159" spans="1:14" x14ac:dyDescent="0.3">
      <c r="A159" s="8" t="s">
        <v>14</v>
      </c>
      <c r="B159" s="4" t="s">
        <v>110</v>
      </c>
      <c r="C159" s="4">
        <v>1.37931034482759E-3</v>
      </c>
      <c r="D159" s="4">
        <v>0</v>
      </c>
      <c r="E159" s="4">
        <v>0</v>
      </c>
      <c r="F159" s="4">
        <v>0</v>
      </c>
      <c r="G159" s="4">
        <v>0</v>
      </c>
      <c r="H159" s="4">
        <v>0</v>
      </c>
      <c r="I159" s="4">
        <v>0</v>
      </c>
      <c r="J159" s="4">
        <v>0</v>
      </c>
      <c r="K159" s="4">
        <v>0</v>
      </c>
      <c r="L159" s="4">
        <v>0</v>
      </c>
      <c r="M159" s="4">
        <v>0</v>
      </c>
      <c r="N159" s="4">
        <v>0</v>
      </c>
    </row>
    <row r="160" spans="1:14" x14ac:dyDescent="0.3">
      <c r="A160" s="8" t="s">
        <v>15</v>
      </c>
      <c r="B160" s="4" t="s">
        <v>100</v>
      </c>
      <c r="C160" s="4">
        <v>0</v>
      </c>
      <c r="D160" s="4">
        <v>0</v>
      </c>
      <c r="E160" s="4">
        <v>0</v>
      </c>
      <c r="F160" s="4">
        <v>0</v>
      </c>
      <c r="G160" s="4">
        <v>0</v>
      </c>
      <c r="H160" s="4">
        <v>0</v>
      </c>
      <c r="I160" s="4">
        <v>0</v>
      </c>
      <c r="J160" s="4">
        <v>0</v>
      </c>
      <c r="K160" s="4">
        <v>0</v>
      </c>
      <c r="L160" s="4">
        <v>5.5572519083969499E-2</v>
      </c>
      <c r="M160" s="4">
        <v>7.3946461701563701E-2</v>
      </c>
      <c r="N160" s="4">
        <v>9.8682465293129407E-2</v>
      </c>
    </row>
    <row r="161" spans="1:14" x14ac:dyDescent="0.3">
      <c r="A161" s="8" t="s">
        <v>15</v>
      </c>
      <c r="B161" s="4" t="s">
        <v>101</v>
      </c>
      <c r="C161" s="4">
        <v>0</v>
      </c>
      <c r="D161" s="4">
        <v>0</v>
      </c>
      <c r="E161" s="4">
        <v>0</v>
      </c>
      <c r="F161" s="4">
        <v>0</v>
      </c>
      <c r="G161" s="4">
        <v>0</v>
      </c>
      <c r="H161" s="4">
        <v>0</v>
      </c>
      <c r="I161" s="4">
        <v>0</v>
      </c>
      <c r="J161" s="4">
        <v>0</v>
      </c>
      <c r="K161" s="4">
        <v>0</v>
      </c>
      <c r="L161" s="4">
        <v>6.6055979643765902E-2</v>
      </c>
      <c r="M161" s="4">
        <v>9.6033218482198104E-2</v>
      </c>
      <c r="N161" s="4">
        <v>0.108232381289239</v>
      </c>
    </row>
    <row r="162" spans="1:14" x14ac:dyDescent="0.3">
      <c r="A162" s="8" t="s">
        <v>15</v>
      </c>
      <c r="B162" s="4" t="s">
        <v>102</v>
      </c>
      <c r="C162" s="4">
        <v>0</v>
      </c>
      <c r="D162" s="4">
        <v>0</v>
      </c>
      <c r="E162" s="4">
        <v>0</v>
      </c>
      <c r="F162" s="4">
        <v>0</v>
      </c>
      <c r="G162" s="4">
        <v>0</v>
      </c>
      <c r="H162" s="4">
        <v>0</v>
      </c>
      <c r="I162" s="4">
        <v>0</v>
      </c>
      <c r="J162" s="4">
        <v>0</v>
      </c>
      <c r="K162" s="4">
        <v>0</v>
      </c>
      <c r="L162" s="4">
        <v>2.8905852417302799E-2</v>
      </c>
      <c r="M162" s="4">
        <v>4.8237476808905402E-2</v>
      </c>
      <c r="N162" s="4">
        <v>4.7749579980546498E-2</v>
      </c>
    </row>
    <row r="163" spans="1:14" x14ac:dyDescent="0.3">
      <c r="A163" s="8" t="s">
        <v>15</v>
      </c>
      <c r="B163" s="4" t="s">
        <v>103</v>
      </c>
      <c r="C163" s="4">
        <v>0</v>
      </c>
      <c r="D163" s="4">
        <v>0</v>
      </c>
      <c r="E163" s="4">
        <v>0</v>
      </c>
      <c r="F163" s="4">
        <v>0</v>
      </c>
      <c r="G163" s="4">
        <v>0</v>
      </c>
      <c r="H163" s="4">
        <v>0</v>
      </c>
      <c r="I163" s="4">
        <v>0</v>
      </c>
      <c r="J163" s="4">
        <v>0</v>
      </c>
      <c r="K163" s="4">
        <v>0</v>
      </c>
      <c r="L163" s="4">
        <v>4.1526717557251902E-2</v>
      </c>
      <c r="M163" s="4">
        <v>5.7690608711016902E-2</v>
      </c>
      <c r="N163" s="4">
        <v>5.6149969051198199E-2</v>
      </c>
    </row>
    <row r="164" spans="1:14" x14ac:dyDescent="0.3">
      <c r="A164" s="8" t="s">
        <v>15</v>
      </c>
      <c r="B164" s="4" t="s">
        <v>104</v>
      </c>
      <c r="C164" s="4">
        <v>0</v>
      </c>
      <c r="D164" s="4">
        <v>0</v>
      </c>
      <c r="E164" s="4">
        <v>0</v>
      </c>
      <c r="F164" s="4">
        <v>0</v>
      </c>
      <c r="G164" s="4">
        <v>0</v>
      </c>
      <c r="H164" s="4">
        <v>0</v>
      </c>
      <c r="I164" s="4">
        <v>0</v>
      </c>
      <c r="J164" s="4">
        <v>0</v>
      </c>
      <c r="K164" s="4">
        <v>0</v>
      </c>
      <c r="L164" s="4">
        <v>3.4300254452926199E-2</v>
      </c>
      <c r="M164" s="4">
        <v>5.3714992490502697E-2</v>
      </c>
      <c r="N164" s="4">
        <v>4.9783358387125297E-2</v>
      </c>
    </row>
    <row r="165" spans="1:14" x14ac:dyDescent="0.3">
      <c r="A165" s="8" t="s">
        <v>15</v>
      </c>
      <c r="B165" s="4" t="s">
        <v>105</v>
      </c>
      <c r="C165" s="4">
        <v>0</v>
      </c>
      <c r="D165" s="4">
        <v>0</v>
      </c>
      <c r="E165" s="4">
        <v>0</v>
      </c>
      <c r="F165" s="4">
        <v>0</v>
      </c>
      <c r="G165" s="4">
        <v>0</v>
      </c>
      <c r="H165" s="4">
        <v>0</v>
      </c>
      <c r="I165" s="4">
        <v>0</v>
      </c>
      <c r="J165" s="4">
        <v>0</v>
      </c>
      <c r="K165" s="4">
        <v>0</v>
      </c>
      <c r="L165" s="4">
        <v>2.44274809160305E-3</v>
      </c>
      <c r="M165" s="4">
        <v>4.4173513561268701E-3</v>
      </c>
      <c r="N165" s="4">
        <v>4.0675568131576601E-3</v>
      </c>
    </row>
    <row r="166" spans="1:14" x14ac:dyDescent="0.3">
      <c r="A166" s="8" t="s">
        <v>15</v>
      </c>
      <c r="B166" s="4" t="s">
        <v>106</v>
      </c>
      <c r="C166" s="4">
        <v>0</v>
      </c>
      <c r="D166" s="4">
        <v>0</v>
      </c>
      <c r="E166" s="4">
        <v>0</v>
      </c>
      <c r="F166" s="4">
        <v>0</v>
      </c>
      <c r="G166" s="4">
        <v>0</v>
      </c>
      <c r="H166" s="4">
        <v>0</v>
      </c>
      <c r="I166" s="4">
        <v>0</v>
      </c>
      <c r="J166" s="4">
        <v>0</v>
      </c>
      <c r="K166" s="4">
        <v>0</v>
      </c>
      <c r="L166" s="4">
        <v>4.16284987277354E-2</v>
      </c>
      <c r="M166" s="4">
        <v>5.4863503843095698E-2</v>
      </c>
      <c r="N166" s="4">
        <v>7.3658148377398494E-2</v>
      </c>
    </row>
    <row r="167" spans="1:14" x14ac:dyDescent="0.3">
      <c r="A167" s="8" t="s">
        <v>15</v>
      </c>
      <c r="B167" s="4" t="s">
        <v>107</v>
      </c>
      <c r="C167" s="4">
        <v>0</v>
      </c>
      <c r="D167" s="4">
        <v>0</v>
      </c>
      <c r="E167" s="4">
        <v>0</v>
      </c>
      <c r="F167" s="4">
        <v>0</v>
      </c>
      <c r="G167" s="4">
        <v>0</v>
      </c>
      <c r="H167" s="4">
        <v>0</v>
      </c>
      <c r="I167" s="4">
        <v>0</v>
      </c>
      <c r="J167" s="4">
        <v>0</v>
      </c>
      <c r="K167" s="4">
        <v>0</v>
      </c>
      <c r="L167" s="4">
        <v>6.7277353689567401E-2</v>
      </c>
      <c r="M167" s="4">
        <v>9.7888506051771407E-2</v>
      </c>
      <c r="N167" s="4">
        <v>0.10089309399593201</v>
      </c>
    </row>
    <row r="168" spans="1:14" x14ac:dyDescent="0.3">
      <c r="A168" s="8" t="s">
        <v>15</v>
      </c>
      <c r="B168" s="4" t="s">
        <v>108</v>
      </c>
      <c r="C168" s="4">
        <v>0</v>
      </c>
      <c r="D168" s="4">
        <v>0</v>
      </c>
      <c r="E168" s="4">
        <v>0</v>
      </c>
      <c r="F168" s="4">
        <v>0</v>
      </c>
      <c r="G168" s="4">
        <v>0</v>
      </c>
      <c r="H168" s="4">
        <v>0</v>
      </c>
      <c r="I168" s="4">
        <v>0</v>
      </c>
      <c r="J168" s="4">
        <v>0</v>
      </c>
      <c r="K168" s="4">
        <v>0</v>
      </c>
      <c r="L168" s="4">
        <v>4.9669211195928799E-2</v>
      </c>
      <c r="M168" s="4">
        <v>6.5553494124922701E-2</v>
      </c>
      <c r="N168" s="4">
        <v>6.2516579715270998E-2</v>
      </c>
    </row>
    <row r="169" spans="1:14" x14ac:dyDescent="0.3">
      <c r="A169" s="8" t="s">
        <v>15</v>
      </c>
      <c r="B169" s="4" t="s">
        <v>109</v>
      </c>
      <c r="C169" s="4">
        <v>0</v>
      </c>
      <c r="D169" s="4">
        <v>0</v>
      </c>
      <c r="E169" s="4">
        <v>0</v>
      </c>
      <c r="F169" s="4">
        <v>0</v>
      </c>
      <c r="G169" s="4">
        <v>0</v>
      </c>
      <c r="H169" s="4">
        <v>0</v>
      </c>
      <c r="I169" s="4">
        <v>0</v>
      </c>
      <c r="J169" s="4">
        <v>0</v>
      </c>
      <c r="K169" s="4">
        <v>0</v>
      </c>
      <c r="L169" s="4">
        <v>4.8447837150127203E-2</v>
      </c>
      <c r="M169" s="4">
        <v>6.1136142768795802E-2</v>
      </c>
      <c r="N169" s="4">
        <v>5.1551861349367803E-2</v>
      </c>
    </row>
    <row r="170" spans="1:14" x14ac:dyDescent="0.3">
      <c r="A170" s="8" t="s">
        <v>15</v>
      </c>
      <c r="B170" s="4" t="s">
        <v>110</v>
      </c>
      <c r="C170" s="4">
        <v>0</v>
      </c>
      <c r="D170" s="4">
        <v>0</v>
      </c>
      <c r="E170" s="4">
        <v>0</v>
      </c>
      <c r="F170" s="4">
        <v>0</v>
      </c>
      <c r="G170" s="4">
        <v>0</v>
      </c>
      <c r="H170" s="4">
        <v>0</v>
      </c>
      <c r="I170" s="4">
        <v>0</v>
      </c>
      <c r="J170" s="4">
        <v>0</v>
      </c>
      <c r="K170" s="4">
        <v>0</v>
      </c>
      <c r="L170" s="4">
        <v>6.2798982188295202E-2</v>
      </c>
      <c r="M170" s="4">
        <v>9.1085784963335997E-2</v>
      </c>
      <c r="N170" s="4">
        <v>8.3561764965956298E-2</v>
      </c>
    </row>
    <row r="171" spans="1:14" x14ac:dyDescent="0.3">
      <c r="A171" s="8" t="s">
        <v>15</v>
      </c>
      <c r="B171" s="4" t="s">
        <v>111</v>
      </c>
      <c r="C171" s="4">
        <v>0</v>
      </c>
      <c r="D171" s="4">
        <v>0</v>
      </c>
      <c r="E171" s="4">
        <v>0</v>
      </c>
      <c r="F171" s="4">
        <v>0</v>
      </c>
      <c r="G171" s="4">
        <v>0</v>
      </c>
      <c r="H171" s="4">
        <v>0</v>
      </c>
      <c r="I171" s="4">
        <v>0</v>
      </c>
      <c r="J171" s="4">
        <v>0</v>
      </c>
      <c r="K171" s="4">
        <v>0</v>
      </c>
      <c r="L171" s="4">
        <v>1.4554707379134901E-2</v>
      </c>
      <c r="M171" s="4">
        <v>1.99664281296934E-2</v>
      </c>
      <c r="N171" s="4">
        <v>2.1222035546909501E-2</v>
      </c>
    </row>
    <row r="172" spans="1:14" x14ac:dyDescent="0.3">
      <c r="A172" s="8" t="s">
        <v>16</v>
      </c>
      <c r="B172" s="4" t="s">
        <v>100</v>
      </c>
      <c r="C172" s="4">
        <v>3.5073891625615798E-2</v>
      </c>
      <c r="D172" s="4">
        <v>3.1410622501427801E-2</v>
      </c>
      <c r="E172" s="4">
        <v>2.8145069890442E-2</v>
      </c>
      <c r="F172" s="4">
        <v>4.35060780550224E-2</v>
      </c>
      <c r="G172" s="4">
        <v>6.0538501114731601E-2</v>
      </c>
      <c r="H172" s="4">
        <v>6.1024636635398401E-2</v>
      </c>
      <c r="I172" s="4">
        <v>5.9365079365079398E-2</v>
      </c>
      <c r="J172" s="4">
        <v>6.1963380573083697E-2</v>
      </c>
      <c r="K172" s="4">
        <v>5.9762111981433101E-2</v>
      </c>
      <c r="L172" s="4">
        <v>1.49618320610687E-2</v>
      </c>
      <c r="M172" s="4">
        <v>0</v>
      </c>
      <c r="N172" s="4">
        <v>0</v>
      </c>
    </row>
    <row r="173" spans="1:14" x14ac:dyDescent="0.3">
      <c r="A173" s="8" t="s">
        <v>16</v>
      </c>
      <c r="B173" s="4" t="s">
        <v>101</v>
      </c>
      <c r="C173" s="4">
        <v>3.4876847290640403E-2</v>
      </c>
      <c r="D173" s="4">
        <v>6.5839928204291395E-2</v>
      </c>
      <c r="E173" s="4">
        <v>5.9753179700289601E-2</v>
      </c>
      <c r="F173" s="4">
        <v>6.6218809980806106E-2</v>
      </c>
      <c r="G173" s="4">
        <v>7.3572286057280098E-2</v>
      </c>
      <c r="H173" s="4">
        <v>7.4528399134109899E-2</v>
      </c>
      <c r="I173" s="4">
        <v>7.6719576719576701E-2</v>
      </c>
      <c r="J173" s="4">
        <v>8.2859211751318898E-2</v>
      </c>
      <c r="K173" s="4">
        <v>9.5735422106179302E-2</v>
      </c>
      <c r="L173" s="4">
        <v>3.6641221374045803E-2</v>
      </c>
      <c r="M173" s="4">
        <v>0</v>
      </c>
      <c r="N173" s="4">
        <v>0</v>
      </c>
    </row>
    <row r="174" spans="1:14" x14ac:dyDescent="0.3">
      <c r="A174" s="8" t="s">
        <v>16</v>
      </c>
      <c r="B174" s="4" t="s">
        <v>102</v>
      </c>
      <c r="C174" s="4">
        <v>1.72413793103448E-2</v>
      </c>
      <c r="D174" s="4">
        <v>3.6876886677000897E-2</v>
      </c>
      <c r="E174" s="4">
        <v>3.6456365697015498E-2</v>
      </c>
      <c r="F174" s="4">
        <v>3.3589251439539301E-2</v>
      </c>
      <c r="G174" s="4">
        <v>3.2670210941519499E-2</v>
      </c>
      <c r="H174" s="4">
        <v>3.6078754767549702E-2</v>
      </c>
      <c r="I174" s="4">
        <v>3.4497354497354499E-2</v>
      </c>
      <c r="J174" s="4">
        <v>3.6619426916313202E-2</v>
      </c>
      <c r="K174" s="4">
        <v>3.9019437191761E-2</v>
      </c>
      <c r="L174" s="4">
        <v>1.29262086513995E-2</v>
      </c>
      <c r="M174" s="4">
        <v>0</v>
      </c>
      <c r="N174" s="4">
        <v>0</v>
      </c>
    </row>
    <row r="175" spans="1:14" x14ac:dyDescent="0.3">
      <c r="A175" s="8" t="s">
        <v>16</v>
      </c>
      <c r="B175" s="4" t="s">
        <v>103</v>
      </c>
      <c r="C175" s="4">
        <v>5.7142857142857099E-3</v>
      </c>
      <c r="D175" s="4">
        <v>1.3461695357754801E-2</v>
      </c>
      <c r="E175" s="4">
        <v>1.34114091424254E-2</v>
      </c>
      <c r="F175" s="4">
        <v>1.2603966730646199E-2</v>
      </c>
      <c r="G175" s="4">
        <v>9.2608471960212695E-3</v>
      </c>
      <c r="H175" s="4">
        <v>8.9681476136480795E-3</v>
      </c>
      <c r="I175" s="4">
        <v>8.4656084656084696E-3</v>
      </c>
      <c r="J175" s="4">
        <v>1.0654805006723901E-2</v>
      </c>
      <c r="K175" s="4">
        <v>8.4131128517551494E-3</v>
      </c>
      <c r="L175" s="4">
        <v>4.3765903307887996E-3</v>
      </c>
      <c r="M175" s="4">
        <v>0</v>
      </c>
      <c r="N175" s="4">
        <v>0</v>
      </c>
    </row>
    <row r="176" spans="1:14" x14ac:dyDescent="0.3">
      <c r="A176" s="8" t="s">
        <v>16</v>
      </c>
      <c r="B176" s="4" t="s">
        <v>104</v>
      </c>
      <c r="C176" s="4">
        <v>1.8719211822660099E-3</v>
      </c>
      <c r="D176" s="4">
        <v>2.6923390715509498E-3</v>
      </c>
      <c r="E176" s="4">
        <v>3.7148973680896599E-3</v>
      </c>
      <c r="F176" s="4">
        <v>2.3032629558541302E-3</v>
      </c>
      <c r="G176" s="4">
        <v>2.14371462870863E-3</v>
      </c>
      <c r="H176" s="4">
        <v>1.9585609730955601E-3</v>
      </c>
      <c r="I176" s="4">
        <v>1.5873015873015899E-3</v>
      </c>
      <c r="J176" s="4">
        <v>1.6551153408503199E-3</v>
      </c>
      <c r="K176" s="4">
        <v>1.5955903684363199E-3</v>
      </c>
      <c r="L176" s="4">
        <v>4.07124681933842E-4</v>
      </c>
      <c r="M176" s="4">
        <v>0</v>
      </c>
      <c r="N176" s="4">
        <v>0</v>
      </c>
    </row>
    <row r="177" spans="1:14" x14ac:dyDescent="0.3">
      <c r="A177" s="8" t="s">
        <v>16</v>
      </c>
      <c r="B177" s="4" t="s">
        <v>105</v>
      </c>
      <c r="C177" s="4">
        <v>0</v>
      </c>
      <c r="D177" s="4">
        <v>1.63172064942482E-4</v>
      </c>
      <c r="E177" s="4">
        <v>5.6667925953910099E-4</v>
      </c>
      <c r="F177" s="4">
        <v>2.5591810620601398E-4</v>
      </c>
      <c r="G177" s="4">
        <v>8.5748585148345095E-5</v>
      </c>
      <c r="H177" s="4">
        <v>2.0616431295742701E-4</v>
      </c>
      <c r="I177" s="4">
        <v>3.1746031746031703E-4</v>
      </c>
      <c r="J177" s="4">
        <v>0</v>
      </c>
      <c r="K177" s="4">
        <v>4.3516100957354198E-4</v>
      </c>
      <c r="L177" s="4">
        <v>1.01781170483461E-4</v>
      </c>
      <c r="M177" s="4">
        <v>0</v>
      </c>
      <c r="N177" s="4">
        <v>0</v>
      </c>
    </row>
    <row r="178" spans="1:14" x14ac:dyDescent="0.3">
      <c r="A178" s="8" t="s">
        <v>16</v>
      </c>
      <c r="B178" s="4" t="s">
        <v>106</v>
      </c>
      <c r="C178" s="4">
        <v>2.5320197044335E-2</v>
      </c>
      <c r="D178" s="4">
        <v>2.2272986864648799E-2</v>
      </c>
      <c r="E178" s="4">
        <v>2.04004533434076E-2</v>
      </c>
      <c r="F178" s="4">
        <v>3.2117722328854799E-2</v>
      </c>
      <c r="G178" s="4">
        <v>4.7761961927628202E-2</v>
      </c>
      <c r="H178" s="4">
        <v>5.2881146273580003E-2</v>
      </c>
      <c r="I178" s="4">
        <v>4.6984126984127003E-2</v>
      </c>
      <c r="J178" s="4">
        <v>4.5722561290989998E-2</v>
      </c>
      <c r="K178" s="4">
        <v>4.4676530316217003E-2</v>
      </c>
      <c r="L178" s="4">
        <v>1.1399491094147601E-2</v>
      </c>
      <c r="M178" s="4">
        <v>0</v>
      </c>
      <c r="N178" s="4">
        <v>0</v>
      </c>
    </row>
    <row r="179" spans="1:14" x14ac:dyDescent="0.3">
      <c r="A179" s="8" t="s">
        <v>16</v>
      </c>
      <c r="B179" s="4" t="s">
        <v>107</v>
      </c>
      <c r="C179" s="4">
        <v>5.0738916256157597E-2</v>
      </c>
      <c r="D179" s="4">
        <v>8.5420575997389295E-2</v>
      </c>
      <c r="E179" s="4">
        <v>7.5116484070016407E-2</v>
      </c>
      <c r="F179" s="4">
        <v>8.5988483685220704E-2</v>
      </c>
      <c r="G179" s="4">
        <v>9.2608471960212699E-2</v>
      </c>
      <c r="H179" s="4">
        <v>9.3289351613235705E-2</v>
      </c>
      <c r="I179" s="4">
        <v>9.1640211640211605E-2</v>
      </c>
      <c r="J179" s="4">
        <v>9.3410572049239707E-2</v>
      </c>
      <c r="K179" s="4">
        <v>0.11299680881926299</v>
      </c>
      <c r="L179" s="4">
        <v>4.2442748091603102E-2</v>
      </c>
      <c r="M179" s="4">
        <v>0</v>
      </c>
      <c r="N179" s="4">
        <v>0</v>
      </c>
    </row>
    <row r="180" spans="1:14" x14ac:dyDescent="0.3">
      <c r="A180" s="8" t="s">
        <v>16</v>
      </c>
      <c r="B180" s="4" t="s">
        <v>108</v>
      </c>
      <c r="C180" s="4">
        <v>3.64532019704433E-2</v>
      </c>
      <c r="D180" s="4">
        <v>8.1259688341355996E-2</v>
      </c>
      <c r="E180" s="4">
        <v>8.5253746379549203E-2</v>
      </c>
      <c r="F180" s="4">
        <v>8.0678182981445898E-2</v>
      </c>
      <c r="G180" s="4">
        <v>6.7398387926599204E-2</v>
      </c>
      <c r="H180" s="4">
        <v>7.3188331099886594E-2</v>
      </c>
      <c r="I180" s="4">
        <v>7.1534391534391506E-2</v>
      </c>
      <c r="J180" s="4">
        <v>7.6652529223130206E-2</v>
      </c>
      <c r="K180" s="4">
        <v>6.7159849144183395E-2</v>
      </c>
      <c r="L180" s="4">
        <v>2.67684478371501E-2</v>
      </c>
      <c r="M180" s="4">
        <v>0</v>
      </c>
      <c r="N180" s="4">
        <v>0</v>
      </c>
    </row>
    <row r="181" spans="1:14" x14ac:dyDescent="0.3">
      <c r="A181" s="8" t="s">
        <v>16</v>
      </c>
      <c r="B181" s="4" t="s">
        <v>109</v>
      </c>
      <c r="C181" s="4">
        <v>1.9113300492610799E-2</v>
      </c>
      <c r="D181" s="4">
        <v>4.8870033450273298E-2</v>
      </c>
      <c r="E181" s="4">
        <v>5.3456743483188497E-2</v>
      </c>
      <c r="F181" s="4">
        <v>4.1074856046065297E-2</v>
      </c>
      <c r="G181" s="4">
        <v>3.07837420682559E-2</v>
      </c>
      <c r="H181" s="4">
        <v>2.6492114215029401E-2</v>
      </c>
      <c r="I181" s="4">
        <v>2.86772486772487E-2</v>
      </c>
      <c r="J181" s="4">
        <v>2.6068066618392501E-2</v>
      </c>
      <c r="K181" s="4">
        <v>2.1612996808819299E-2</v>
      </c>
      <c r="L181" s="4">
        <v>8.3460559796437704E-3</v>
      </c>
      <c r="M181" s="4">
        <v>0</v>
      </c>
      <c r="N181" s="4">
        <v>0</v>
      </c>
    </row>
    <row r="182" spans="1:14" x14ac:dyDescent="0.3">
      <c r="A182" s="8" t="s">
        <v>16</v>
      </c>
      <c r="B182" s="4" t="s">
        <v>110</v>
      </c>
      <c r="C182" s="4">
        <v>8.5714285714285701E-3</v>
      </c>
      <c r="D182" s="4">
        <v>1.5827690299420698E-2</v>
      </c>
      <c r="E182" s="4">
        <v>1.9959702808210598E-2</v>
      </c>
      <c r="F182" s="4">
        <v>1.43314139475368E-2</v>
      </c>
      <c r="G182" s="4">
        <v>8.8321042702795404E-3</v>
      </c>
      <c r="H182" s="4">
        <v>8.8650654571693598E-3</v>
      </c>
      <c r="I182" s="4">
        <v>8.4656084656084696E-3</v>
      </c>
      <c r="J182" s="4">
        <v>8.1721319954484294E-3</v>
      </c>
      <c r="K182" s="4">
        <v>8.5581665216130001E-3</v>
      </c>
      <c r="L182" s="4">
        <v>3.46055979643766E-3</v>
      </c>
      <c r="M182" s="4">
        <v>0</v>
      </c>
      <c r="N182" s="4">
        <v>0</v>
      </c>
    </row>
    <row r="183" spans="1:14" x14ac:dyDescent="0.3">
      <c r="A183" s="8" t="s">
        <v>16</v>
      </c>
      <c r="B183" s="4" t="s">
        <v>111</v>
      </c>
      <c r="C183" s="4">
        <v>8.8669950738916304E-4</v>
      </c>
      <c r="D183" s="4">
        <v>1.5501346169535799E-3</v>
      </c>
      <c r="E183" s="4">
        <v>2.9593250220375299E-3</v>
      </c>
      <c r="F183" s="4">
        <v>2.1753039027511199E-3</v>
      </c>
      <c r="G183" s="4">
        <v>1.54347453267021E-3</v>
      </c>
      <c r="H183" s="4">
        <v>1.1339037212658499E-3</v>
      </c>
      <c r="I183" s="4">
        <v>1.2698412698412701E-3</v>
      </c>
      <c r="J183" s="4">
        <v>1.1378917968345901E-3</v>
      </c>
      <c r="K183" s="4">
        <v>4.3516100957354198E-4</v>
      </c>
      <c r="L183" s="4">
        <v>1.22137404580153E-3</v>
      </c>
      <c r="M183" s="4">
        <v>0</v>
      </c>
      <c r="N183" s="4">
        <v>0</v>
      </c>
    </row>
    <row r="184" spans="1:14" x14ac:dyDescent="0.3">
      <c r="A184" s="8" t="s">
        <v>17</v>
      </c>
      <c r="B184" s="4" t="s">
        <v>100</v>
      </c>
      <c r="C184" s="4">
        <v>0</v>
      </c>
      <c r="D184" s="4">
        <v>0</v>
      </c>
      <c r="E184" s="4">
        <v>0</v>
      </c>
      <c r="F184" s="4">
        <v>0</v>
      </c>
      <c r="G184" s="4">
        <v>8.5748585148345095E-5</v>
      </c>
      <c r="H184" s="4">
        <v>0</v>
      </c>
      <c r="I184" s="4">
        <v>0</v>
      </c>
      <c r="J184" s="4">
        <v>0</v>
      </c>
      <c r="K184" s="4">
        <v>0</v>
      </c>
      <c r="L184" s="4">
        <v>0</v>
      </c>
      <c r="M184" s="4">
        <v>0</v>
      </c>
      <c r="N184" s="4">
        <v>0</v>
      </c>
    </row>
    <row r="185" spans="1:14" x14ac:dyDescent="0.3">
      <c r="A185" s="8" t="s">
        <v>17</v>
      </c>
      <c r="B185" s="4" t="s">
        <v>101</v>
      </c>
      <c r="C185" s="4">
        <v>1.9704433497536901E-4</v>
      </c>
      <c r="D185" s="4">
        <v>1.63172064942482E-4</v>
      </c>
      <c r="E185" s="4">
        <v>1.25928724342022E-4</v>
      </c>
      <c r="F185" s="4">
        <v>0</v>
      </c>
      <c r="G185" s="4">
        <v>3.4299434059338E-4</v>
      </c>
      <c r="H185" s="4">
        <v>2.0616431295742701E-4</v>
      </c>
      <c r="I185" s="4">
        <v>1.05820105820106E-4</v>
      </c>
      <c r="J185" s="4">
        <v>2.0688941760628899E-4</v>
      </c>
      <c r="K185" s="4">
        <v>1.45053669857847E-4</v>
      </c>
      <c r="L185" s="4">
        <v>0</v>
      </c>
      <c r="M185" s="4">
        <v>0</v>
      </c>
      <c r="N185" s="4">
        <v>0</v>
      </c>
    </row>
    <row r="186" spans="1:14" x14ac:dyDescent="0.3">
      <c r="A186" s="8" t="s">
        <v>17</v>
      </c>
      <c r="B186" s="4" t="s">
        <v>102</v>
      </c>
      <c r="C186" s="4">
        <v>7.8817733990147799E-4</v>
      </c>
      <c r="D186" s="4">
        <v>1.06061842212613E-3</v>
      </c>
      <c r="E186" s="4">
        <v>1.1333585190782E-3</v>
      </c>
      <c r="F186" s="4">
        <v>9.5969289827255297E-4</v>
      </c>
      <c r="G186" s="4">
        <v>1.11473160692849E-3</v>
      </c>
      <c r="H186" s="4">
        <v>1.8554788166168399E-3</v>
      </c>
      <c r="I186" s="4">
        <v>1.2698412698412701E-3</v>
      </c>
      <c r="J186" s="4">
        <v>9.3100237922830295E-4</v>
      </c>
      <c r="K186" s="4">
        <v>2.3208587177255598E-3</v>
      </c>
      <c r="L186" s="4">
        <v>5.0890585241730301E-4</v>
      </c>
      <c r="M186" s="4">
        <v>0</v>
      </c>
      <c r="N186" s="4">
        <v>0</v>
      </c>
    </row>
    <row r="187" spans="1:14" x14ac:dyDescent="0.3">
      <c r="A187" s="8" t="s">
        <v>17</v>
      </c>
      <c r="B187" s="4" t="s">
        <v>103</v>
      </c>
      <c r="C187" s="4">
        <v>2.80788177339901E-2</v>
      </c>
      <c r="D187" s="4">
        <v>3.1818552663784E-2</v>
      </c>
      <c r="E187" s="4">
        <v>2.8145069890442E-2</v>
      </c>
      <c r="F187" s="4">
        <v>2.7767114523352499E-2</v>
      </c>
      <c r="G187" s="4">
        <v>3.5928657177156598E-2</v>
      </c>
      <c r="H187" s="4">
        <v>4.2882177095144802E-2</v>
      </c>
      <c r="I187" s="4">
        <v>4.8888888888888898E-2</v>
      </c>
      <c r="J187" s="4">
        <v>4.3239888279714499E-2</v>
      </c>
      <c r="K187" s="4">
        <v>4.9898462431099501E-2</v>
      </c>
      <c r="L187" s="4">
        <v>1.3027989821882999E-2</v>
      </c>
      <c r="M187" s="4">
        <v>0</v>
      </c>
      <c r="N187" s="4">
        <v>0</v>
      </c>
    </row>
    <row r="188" spans="1:14" x14ac:dyDescent="0.3">
      <c r="A188" s="8" t="s">
        <v>17</v>
      </c>
      <c r="B188" s="4" t="s">
        <v>104</v>
      </c>
      <c r="C188" s="4">
        <v>3.2512315270936003E-2</v>
      </c>
      <c r="D188" s="4">
        <v>3.8182263196540701E-2</v>
      </c>
      <c r="E188" s="4">
        <v>3.7967510389119802E-2</v>
      </c>
      <c r="F188" s="4">
        <v>3.25015994881638E-2</v>
      </c>
      <c r="G188" s="4">
        <v>3.74721317098268E-2</v>
      </c>
      <c r="H188" s="4">
        <v>4.1954437686836397E-2</v>
      </c>
      <c r="I188" s="4">
        <v>4.4126984126984098E-2</v>
      </c>
      <c r="J188" s="4">
        <v>4.4895003620564797E-2</v>
      </c>
      <c r="K188" s="4">
        <v>5.1929213809109399E-2</v>
      </c>
      <c r="L188" s="4">
        <v>1.38422391857506E-2</v>
      </c>
      <c r="M188" s="4">
        <v>0</v>
      </c>
      <c r="N188" s="4">
        <v>0</v>
      </c>
    </row>
    <row r="189" spans="1:14" x14ac:dyDescent="0.3">
      <c r="A189" s="8" t="s">
        <v>17</v>
      </c>
      <c r="B189" s="4" t="s">
        <v>105</v>
      </c>
      <c r="C189" s="4">
        <v>5.6157635467980298E-3</v>
      </c>
      <c r="D189" s="4">
        <v>9.1376356367789801E-3</v>
      </c>
      <c r="E189" s="4">
        <v>7.8705452713764001E-3</v>
      </c>
      <c r="F189" s="4">
        <v>6.3979526551503499E-3</v>
      </c>
      <c r="G189" s="4">
        <v>5.3164122791973904E-3</v>
      </c>
      <c r="H189" s="4">
        <v>4.9479435109782499E-3</v>
      </c>
      <c r="I189" s="4">
        <v>5.7142857142857099E-3</v>
      </c>
      <c r="J189" s="4">
        <v>5.9997931105823903E-3</v>
      </c>
      <c r="K189" s="4">
        <v>7.6878445024659101E-3</v>
      </c>
      <c r="L189" s="4">
        <v>4.0712468193384197E-3</v>
      </c>
      <c r="M189" s="4">
        <v>0</v>
      </c>
      <c r="N189" s="4">
        <v>0</v>
      </c>
    </row>
    <row r="190" spans="1:14" x14ac:dyDescent="0.3">
      <c r="A190" s="8" t="s">
        <v>17</v>
      </c>
      <c r="B190" s="4" t="s">
        <v>106</v>
      </c>
      <c r="C190" s="4">
        <v>0</v>
      </c>
      <c r="D190" s="4">
        <v>0</v>
      </c>
      <c r="E190" s="4">
        <v>0</v>
      </c>
      <c r="F190" s="4">
        <v>0</v>
      </c>
      <c r="G190" s="4">
        <v>0</v>
      </c>
      <c r="H190" s="4">
        <v>0</v>
      </c>
      <c r="I190" s="4">
        <v>0</v>
      </c>
      <c r="J190" s="4">
        <v>0</v>
      </c>
      <c r="K190" s="4">
        <v>1.45053669857847E-4</v>
      </c>
      <c r="L190" s="4">
        <v>0</v>
      </c>
      <c r="M190" s="4">
        <v>0</v>
      </c>
      <c r="N190" s="4">
        <v>0</v>
      </c>
    </row>
    <row r="191" spans="1:14" x14ac:dyDescent="0.3">
      <c r="A191" s="8" t="s">
        <v>17</v>
      </c>
      <c r="B191" s="4" t="s">
        <v>107</v>
      </c>
      <c r="C191" s="4">
        <v>0</v>
      </c>
      <c r="D191" s="4">
        <v>1.63172064942482E-4</v>
      </c>
      <c r="E191" s="4">
        <v>1.88893086513034E-4</v>
      </c>
      <c r="F191" s="4">
        <v>1.91938579654511E-4</v>
      </c>
      <c r="G191" s="4">
        <v>0</v>
      </c>
      <c r="H191" s="4">
        <v>1.0308215647871401E-4</v>
      </c>
      <c r="I191" s="4">
        <v>1.05820105820106E-4</v>
      </c>
      <c r="J191" s="4">
        <v>0</v>
      </c>
      <c r="K191" s="4">
        <v>0</v>
      </c>
      <c r="L191" s="4">
        <v>2.03562340966921E-4</v>
      </c>
      <c r="M191" s="4">
        <v>0</v>
      </c>
      <c r="N191" s="4">
        <v>0</v>
      </c>
    </row>
    <row r="192" spans="1:14" x14ac:dyDescent="0.3">
      <c r="A192" s="8" t="s">
        <v>17</v>
      </c>
      <c r="B192" s="4" t="s">
        <v>108</v>
      </c>
      <c r="C192" s="4">
        <v>1.9704433497536901E-4</v>
      </c>
      <c r="D192" s="4">
        <v>9.7903238965489094E-4</v>
      </c>
      <c r="E192" s="4">
        <v>7.5557234605213403E-4</v>
      </c>
      <c r="F192" s="4">
        <v>4.4785668586052501E-4</v>
      </c>
      <c r="G192" s="4">
        <v>3.4299434059338E-4</v>
      </c>
      <c r="H192" s="4">
        <v>8.2465725182970804E-4</v>
      </c>
      <c r="I192" s="4">
        <v>8.4656084656084703E-4</v>
      </c>
      <c r="J192" s="4">
        <v>1.34478121444088E-3</v>
      </c>
      <c r="K192" s="4">
        <v>8.7032201914708396E-4</v>
      </c>
      <c r="L192" s="4">
        <v>1.01781170483461E-4</v>
      </c>
      <c r="M192" s="4">
        <v>0</v>
      </c>
      <c r="N192" s="4">
        <v>0</v>
      </c>
    </row>
    <row r="193" spans="1:14" x14ac:dyDescent="0.3">
      <c r="A193" s="8" t="s">
        <v>17</v>
      </c>
      <c r="B193" s="4" t="s">
        <v>109</v>
      </c>
      <c r="C193" s="4">
        <v>2.8571428571428598E-2</v>
      </c>
      <c r="D193" s="4">
        <v>3.8182263196540701E-2</v>
      </c>
      <c r="E193" s="4">
        <v>3.13562523611636E-2</v>
      </c>
      <c r="F193" s="4">
        <v>3.1222008957133701E-2</v>
      </c>
      <c r="G193" s="4">
        <v>4.0301835019722197E-2</v>
      </c>
      <c r="H193" s="4">
        <v>4.78301206061231E-2</v>
      </c>
      <c r="I193" s="4">
        <v>4.8042328042327997E-2</v>
      </c>
      <c r="J193" s="4">
        <v>4.9136236681493702E-2</v>
      </c>
      <c r="K193" s="4">
        <v>4.6127067014795499E-2</v>
      </c>
      <c r="L193" s="4">
        <v>1.27226463104326E-2</v>
      </c>
      <c r="M193" s="4">
        <v>0</v>
      </c>
      <c r="N193" s="4">
        <v>0</v>
      </c>
    </row>
    <row r="194" spans="1:14" x14ac:dyDescent="0.3">
      <c r="A194" s="8" t="s">
        <v>17</v>
      </c>
      <c r="B194" s="4" t="s">
        <v>110</v>
      </c>
      <c r="C194" s="4">
        <v>8.7586206896551694E-2</v>
      </c>
      <c r="D194" s="4">
        <v>9.4802969731581893E-2</v>
      </c>
      <c r="E194" s="4">
        <v>9.2116861856189405E-2</v>
      </c>
      <c r="F194" s="4">
        <v>8.3877159309021093E-2</v>
      </c>
      <c r="G194" s="4">
        <v>7.8545703995884106E-2</v>
      </c>
      <c r="H194" s="4">
        <v>9.3186269456756995E-2</v>
      </c>
      <c r="I194" s="4">
        <v>9.9576719576719597E-2</v>
      </c>
      <c r="J194" s="4">
        <v>9.7238026274955994E-2</v>
      </c>
      <c r="K194" s="4">
        <v>9.7476066144473503E-2</v>
      </c>
      <c r="L194" s="4">
        <v>3.67430025445293E-2</v>
      </c>
      <c r="M194" s="4">
        <v>0</v>
      </c>
      <c r="N194" s="4">
        <v>0</v>
      </c>
    </row>
    <row r="195" spans="1:14" x14ac:dyDescent="0.3">
      <c r="A195" s="8" t="s">
        <v>17</v>
      </c>
      <c r="B195" s="4" t="s">
        <v>111</v>
      </c>
      <c r="C195" s="4">
        <v>2.9655172413793101E-2</v>
      </c>
      <c r="D195" s="4">
        <v>3.58162682548748E-2</v>
      </c>
      <c r="E195" s="4">
        <v>3.8408260924316803E-2</v>
      </c>
      <c r="F195" s="4">
        <v>3.3461292386436303E-2</v>
      </c>
      <c r="G195" s="4">
        <v>2.47813411078717E-2</v>
      </c>
      <c r="H195" s="4">
        <v>2.6698278527986799E-2</v>
      </c>
      <c r="I195" s="4">
        <v>2.6243386243386201E-2</v>
      </c>
      <c r="J195" s="4">
        <v>3.0723078514534E-2</v>
      </c>
      <c r="K195" s="4">
        <v>3.5538149115172599E-2</v>
      </c>
      <c r="L195" s="4">
        <v>1.3333333333333299E-2</v>
      </c>
      <c r="M195" s="4">
        <v>0</v>
      </c>
      <c r="N195" s="4">
        <v>0</v>
      </c>
    </row>
    <row r="196" spans="1:14" x14ac:dyDescent="0.3">
      <c r="A196" s="8" t="s">
        <v>18</v>
      </c>
      <c r="B196" s="4" t="s">
        <v>100</v>
      </c>
      <c r="C196" s="4">
        <v>0</v>
      </c>
      <c r="D196" s="4">
        <v>1.63172064942482E-4</v>
      </c>
      <c r="E196" s="4">
        <v>7.5557234605213403E-4</v>
      </c>
      <c r="F196" s="4">
        <v>5.1183621241202796E-4</v>
      </c>
      <c r="G196" s="4">
        <v>8.5748585148345097E-4</v>
      </c>
      <c r="H196" s="4">
        <v>1.44315019070199E-3</v>
      </c>
      <c r="I196" s="4">
        <v>1.05820105820106E-3</v>
      </c>
      <c r="J196" s="4">
        <v>9.3100237922830295E-4</v>
      </c>
      <c r="K196" s="4">
        <v>5.8021467943138996E-4</v>
      </c>
      <c r="L196" s="4">
        <v>3.0534351145038201E-4</v>
      </c>
      <c r="M196" s="4">
        <v>0</v>
      </c>
      <c r="N196" s="4">
        <v>0</v>
      </c>
    </row>
    <row r="197" spans="1:14" x14ac:dyDescent="0.3">
      <c r="A197" s="8" t="s">
        <v>18</v>
      </c>
      <c r="B197" s="4" t="s">
        <v>101</v>
      </c>
      <c r="C197" s="4">
        <v>7.8817733990147799E-4</v>
      </c>
      <c r="D197" s="4">
        <v>1.63172064942482E-3</v>
      </c>
      <c r="E197" s="4">
        <v>4.2186122654577496E-3</v>
      </c>
      <c r="F197" s="4">
        <v>2.75111964171465E-3</v>
      </c>
      <c r="G197" s="4">
        <v>2.40096038415366E-3</v>
      </c>
      <c r="H197" s="4">
        <v>1.9585609730955601E-3</v>
      </c>
      <c r="I197" s="4">
        <v>2.3280423280423301E-3</v>
      </c>
      <c r="J197" s="4">
        <v>1.6551153408503199E-3</v>
      </c>
      <c r="K197" s="4">
        <v>1.8856977081520201E-3</v>
      </c>
      <c r="L197" s="4">
        <v>6.1068702290076305E-4</v>
      </c>
      <c r="M197" s="4">
        <v>0</v>
      </c>
      <c r="N197" s="4">
        <v>0</v>
      </c>
    </row>
    <row r="198" spans="1:14" x14ac:dyDescent="0.3">
      <c r="A198" s="8" t="s">
        <v>18</v>
      </c>
      <c r="B198" s="4" t="s">
        <v>102</v>
      </c>
      <c r="C198" s="4">
        <v>7.8817733990147799E-4</v>
      </c>
      <c r="D198" s="4">
        <v>2.3659949416659901E-3</v>
      </c>
      <c r="E198" s="4">
        <v>4.1556479032867398E-3</v>
      </c>
      <c r="F198" s="4">
        <v>2.75111964171465E-3</v>
      </c>
      <c r="G198" s="4">
        <v>2.48670896930201E-3</v>
      </c>
      <c r="H198" s="4">
        <v>1.2369858777445601E-3</v>
      </c>
      <c r="I198" s="4">
        <v>1.16402116402116E-3</v>
      </c>
      <c r="J198" s="4">
        <v>1.7585600496534601E-3</v>
      </c>
      <c r="K198" s="4">
        <v>7.2526834928923702E-4</v>
      </c>
      <c r="L198" s="4">
        <v>5.0890585241730301E-4</v>
      </c>
      <c r="M198" s="4">
        <v>0</v>
      </c>
      <c r="N198" s="4">
        <v>0</v>
      </c>
    </row>
    <row r="199" spans="1:14" x14ac:dyDescent="0.3">
      <c r="A199" s="8" t="s">
        <v>18</v>
      </c>
      <c r="B199" s="4" t="s">
        <v>103</v>
      </c>
      <c r="C199" s="4">
        <v>9.85221674876847E-4</v>
      </c>
      <c r="D199" s="4">
        <v>1.30537651953985E-3</v>
      </c>
      <c r="E199" s="4">
        <v>3.6519330059186501E-3</v>
      </c>
      <c r="F199" s="4">
        <v>3.1989763275751802E-3</v>
      </c>
      <c r="G199" s="4">
        <v>1.80072028811525E-3</v>
      </c>
      <c r="H199" s="4">
        <v>1.64931450365942E-3</v>
      </c>
      <c r="I199" s="4">
        <v>1.16402116402116E-3</v>
      </c>
      <c r="J199" s="4">
        <v>1.4482259232440301E-3</v>
      </c>
      <c r="K199" s="4">
        <v>1.0153756890049299E-3</v>
      </c>
      <c r="L199" s="4">
        <v>2.03562340966921E-4</v>
      </c>
      <c r="M199" s="4">
        <v>0</v>
      </c>
      <c r="N199" s="4">
        <v>0</v>
      </c>
    </row>
    <row r="200" spans="1:14" x14ac:dyDescent="0.3">
      <c r="A200" s="8" t="s">
        <v>18</v>
      </c>
      <c r="B200" s="4" t="s">
        <v>104</v>
      </c>
      <c r="C200" s="4">
        <v>7.8817733990147799E-4</v>
      </c>
      <c r="D200" s="4">
        <v>1.06061842212613E-3</v>
      </c>
      <c r="E200" s="4">
        <v>2.9593250220375299E-3</v>
      </c>
      <c r="F200" s="4">
        <v>2.4952015355086399E-3</v>
      </c>
      <c r="G200" s="4">
        <v>1.02898302178014E-3</v>
      </c>
      <c r="H200" s="4">
        <v>8.2465725182970804E-4</v>
      </c>
      <c r="I200" s="4">
        <v>1.05820105820106E-3</v>
      </c>
      <c r="J200" s="4">
        <v>1.1378917968345901E-3</v>
      </c>
      <c r="K200" s="4">
        <v>5.8021467943138996E-4</v>
      </c>
      <c r="L200" s="4">
        <v>3.0534351145038201E-4</v>
      </c>
      <c r="M200" s="4">
        <v>0</v>
      </c>
      <c r="N200" s="4">
        <v>0</v>
      </c>
    </row>
    <row r="201" spans="1:14" x14ac:dyDescent="0.3">
      <c r="A201" s="8" t="s">
        <v>18</v>
      </c>
      <c r="B201" s="4" t="s">
        <v>105</v>
      </c>
      <c r="C201" s="4">
        <v>8.8669950738916304E-4</v>
      </c>
      <c r="D201" s="4">
        <v>8.9744635718365005E-4</v>
      </c>
      <c r="E201" s="4">
        <v>1.25928724342022E-3</v>
      </c>
      <c r="F201" s="4">
        <v>1.53550863723608E-3</v>
      </c>
      <c r="G201" s="4">
        <v>7.71737266335105E-4</v>
      </c>
      <c r="H201" s="4">
        <v>2.0616431295742701E-4</v>
      </c>
      <c r="I201" s="4">
        <v>5.2910052910052903E-4</v>
      </c>
      <c r="J201" s="4">
        <v>0</v>
      </c>
      <c r="K201" s="4">
        <v>4.3516100957354198E-4</v>
      </c>
      <c r="L201" s="4">
        <v>1.01781170483461E-4</v>
      </c>
      <c r="M201" s="4">
        <v>0</v>
      </c>
      <c r="N201" s="4">
        <v>0</v>
      </c>
    </row>
    <row r="202" spans="1:14" x14ac:dyDescent="0.3">
      <c r="A202" s="8" t="s">
        <v>18</v>
      </c>
      <c r="B202" s="4" t="s">
        <v>106</v>
      </c>
      <c r="C202" s="4">
        <v>2.95566502463054E-4</v>
      </c>
      <c r="D202" s="4">
        <v>2.4475809741372301E-4</v>
      </c>
      <c r="E202" s="4">
        <v>3.1482181085505602E-4</v>
      </c>
      <c r="F202" s="4">
        <v>5.1183621241202796E-4</v>
      </c>
      <c r="G202" s="4">
        <v>2.57245755445035E-4</v>
      </c>
      <c r="H202" s="4">
        <v>7.2157509535099502E-4</v>
      </c>
      <c r="I202" s="4">
        <v>4.2328042328042303E-4</v>
      </c>
      <c r="J202" s="4">
        <v>6.2066825281886795E-4</v>
      </c>
      <c r="K202" s="4">
        <v>5.8021467943138996E-4</v>
      </c>
      <c r="L202" s="4">
        <v>0</v>
      </c>
      <c r="M202" s="4">
        <v>0</v>
      </c>
      <c r="N202" s="4">
        <v>0</v>
      </c>
    </row>
    <row r="203" spans="1:14" x14ac:dyDescent="0.3">
      <c r="A203" s="8" t="s">
        <v>18</v>
      </c>
      <c r="B203" s="4" t="s">
        <v>107</v>
      </c>
      <c r="C203" s="4">
        <v>1.08374384236453E-3</v>
      </c>
      <c r="D203" s="4">
        <v>2.4475809741372301E-3</v>
      </c>
      <c r="E203" s="4">
        <v>4.97418461150989E-3</v>
      </c>
      <c r="F203" s="4">
        <v>3.7108125399871999E-3</v>
      </c>
      <c r="G203" s="4">
        <v>4.11593208712056E-3</v>
      </c>
      <c r="H203" s="4">
        <v>3.7109576332336898E-3</v>
      </c>
      <c r="I203" s="4">
        <v>1.9047619047619E-3</v>
      </c>
      <c r="J203" s="4">
        <v>2.6895624288817599E-3</v>
      </c>
      <c r="K203" s="4">
        <v>1.4505366985784699E-3</v>
      </c>
      <c r="L203" s="4">
        <v>4.07124681933842E-4</v>
      </c>
      <c r="M203" s="4">
        <v>0</v>
      </c>
      <c r="N203" s="4">
        <v>0</v>
      </c>
    </row>
    <row r="204" spans="1:14" x14ac:dyDescent="0.3">
      <c r="A204" s="8" t="s">
        <v>18</v>
      </c>
      <c r="B204" s="4" t="s">
        <v>108</v>
      </c>
      <c r="C204" s="4">
        <v>1.8719211822660099E-3</v>
      </c>
      <c r="D204" s="4">
        <v>2.93709716896467E-3</v>
      </c>
      <c r="E204" s="4">
        <v>8.5631532552575204E-3</v>
      </c>
      <c r="F204" s="4">
        <v>5.8221369161868203E-3</v>
      </c>
      <c r="G204" s="4">
        <v>4.54467501286229E-3</v>
      </c>
      <c r="H204" s="4">
        <v>2.0616431295742699E-3</v>
      </c>
      <c r="I204" s="4">
        <v>1.5873015873015899E-3</v>
      </c>
      <c r="J204" s="4">
        <v>2.3792283024723299E-3</v>
      </c>
      <c r="K204" s="4">
        <v>1.3054830287206299E-3</v>
      </c>
      <c r="L204" s="4">
        <v>4.07124681933842E-4</v>
      </c>
      <c r="M204" s="4">
        <v>0</v>
      </c>
      <c r="N204" s="4">
        <v>0</v>
      </c>
    </row>
    <row r="205" spans="1:14" x14ac:dyDescent="0.3">
      <c r="A205" s="8" t="s">
        <v>18</v>
      </c>
      <c r="B205" s="4" t="s">
        <v>109</v>
      </c>
      <c r="C205" s="4">
        <v>2.0689655172413798E-3</v>
      </c>
      <c r="D205" s="4">
        <v>2.8555111364934301E-3</v>
      </c>
      <c r="E205" s="4">
        <v>7.4927590983503304E-3</v>
      </c>
      <c r="F205" s="4">
        <v>5.5662188099808102E-3</v>
      </c>
      <c r="G205" s="4">
        <v>2.91545189504373E-3</v>
      </c>
      <c r="H205" s="4">
        <v>3.8140397897124E-3</v>
      </c>
      <c r="I205" s="4">
        <v>2.2222222222222201E-3</v>
      </c>
      <c r="J205" s="4">
        <v>2.2757835936691802E-3</v>
      </c>
      <c r="K205" s="4">
        <v>1.3054830287206299E-3</v>
      </c>
      <c r="L205" s="4">
        <v>2.03562340966921E-4</v>
      </c>
      <c r="M205" s="4">
        <v>0</v>
      </c>
      <c r="N205" s="4">
        <v>0</v>
      </c>
    </row>
    <row r="206" spans="1:14" x14ac:dyDescent="0.3">
      <c r="A206" s="8" t="s">
        <v>18</v>
      </c>
      <c r="B206" s="4" t="s">
        <v>110</v>
      </c>
      <c r="C206" s="4">
        <v>2.2660098522167501E-3</v>
      </c>
      <c r="D206" s="4">
        <v>3.8345435261483199E-3</v>
      </c>
      <c r="E206" s="4">
        <v>9.6335474121647096E-3</v>
      </c>
      <c r="F206" s="4">
        <v>6.5259117082533602E-3</v>
      </c>
      <c r="G206" s="4">
        <v>5.3164122791973904E-3</v>
      </c>
      <c r="H206" s="4">
        <v>4.0202041026698304E-3</v>
      </c>
      <c r="I206" s="4">
        <v>3.80952380952381E-3</v>
      </c>
      <c r="J206" s="4">
        <v>3.7240095169132101E-3</v>
      </c>
      <c r="K206" s="4">
        <v>8.7032201914708396E-4</v>
      </c>
      <c r="L206" s="4">
        <v>1.0178117048346099E-3</v>
      </c>
      <c r="M206" s="4">
        <v>0</v>
      </c>
      <c r="N206" s="4">
        <v>0</v>
      </c>
    </row>
    <row r="207" spans="1:14" x14ac:dyDescent="0.3">
      <c r="A207" s="8" t="s">
        <v>18</v>
      </c>
      <c r="B207" s="4" t="s">
        <v>111</v>
      </c>
      <c r="C207" s="4">
        <v>2.46305418719212E-3</v>
      </c>
      <c r="D207" s="4">
        <v>3.2634412988496401E-3</v>
      </c>
      <c r="E207" s="4">
        <v>8.5001888930865098E-3</v>
      </c>
      <c r="F207" s="4">
        <v>6.6538707613563704E-3</v>
      </c>
      <c r="G207" s="4">
        <v>4.0301835019722204E-3</v>
      </c>
      <c r="H207" s="4">
        <v>1.9585609730955601E-3</v>
      </c>
      <c r="I207" s="4">
        <v>2.01058201058201E-3</v>
      </c>
      <c r="J207" s="4">
        <v>2.0688941760628899E-3</v>
      </c>
      <c r="K207" s="4">
        <v>2.0307513780098599E-3</v>
      </c>
      <c r="L207" s="4">
        <v>6.1068702290076305E-4</v>
      </c>
      <c r="M207" s="4">
        <v>0</v>
      </c>
      <c r="N207" s="4">
        <v>0</v>
      </c>
    </row>
    <row r="208" spans="1:14" x14ac:dyDescent="0.3">
      <c r="A208" s="8" t="s">
        <v>19</v>
      </c>
      <c r="B208" s="4" t="s">
        <v>100</v>
      </c>
      <c r="C208" s="4">
        <v>3.2512315270935999E-3</v>
      </c>
      <c r="D208" s="4">
        <v>3.1818552663784002E-3</v>
      </c>
      <c r="E208" s="4">
        <v>2.9593250220375299E-3</v>
      </c>
      <c r="F208" s="4">
        <v>5.5662188099808102E-3</v>
      </c>
      <c r="G208" s="4">
        <v>4.80192076830732E-3</v>
      </c>
      <c r="H208" s="4">
        <v>3.6078754767549701E-3</v>
      </c>
      <c r="I208" s="4">
        <v>3.80952380952381E-3</v>
      </c>
      <c r="J208" s="4">
        <v>4.6550118961415097E-3</v>
      </c>
      <c r="K208" s="4">
        <v>7.5427908326080604E-3</v>
      </c>
      <c r="L208" s="4">
        <v>2.2391857506361299E-3</v>
      </c>
      <c r="M208" s="4">
        <v>0</v>
      </c>
      <c r="N208" s="4">
        <v>0</v>
      </c>
    </row>
    <row r="209" spans="1:14" x14ac:dyDescent="0.3">
      <c r="A209" s="8" t="s">
        <v>19</v>
      </c>
      <c r="B209" s="4" t="s">
        <v>101</v>
      </c>
      <c r="C209" s="4">
        <v>8.1773399014778304E-3</v>
      </c>
      <c r="D209" s="4">
        <v>1.2482662968099901E-2</v>
      </c>
      <c r="E209" s="4">
        <v>9.6965117743357306E-3</v>
      </c>
      <c r="F209" s="4">
        <v>1.27959053103007E-2</v>
      </c>
      <c r="G209" s="4">
        <v>1.7321214199965702E-2</v>
      </c>
      <c r="H209" s="4">
        <v>1.06174621173075E-2</v>
      </c>
      <c r="I209" s="4">
        <v>1.0264550264550301E-2</v>
      </c>
      <c r="J209" s="4">
        <v>1.24133650563774E-2</v>
      </c>
      <c r="K209" s="4">
        <v>1.3635044966637699E-2</v>
      </c>
      <c r="L209" s="4">
        <v>5.6997455470737899E-3</v>
      </c>
      <c r="M209" s="4">
        <v>0</v>
      </c>
      <c r="N209" s="4">
        <v>0</v>
      </c>
    </row>
    <row r="210" spans="1:14" x14ac:dyDescent="0.3">
      <c r="A210" s="8" t="s">
        <v>19</v>
      </c>
      <c r="B210" s="4" t="s">
        <v>102</v>
      </c>
      <c r="C210" s="4">
        <v>5.7142857142857099E-3</v>
      </c>
      <c r="D210" s="4">
        <v>7.91384514971037E-3</v>
      </c>
      <c r="E210" s="4">
        <v>8.6261176174285397E-3</v>
      </c>
      <c r="F210" s="4">
        <v>1.25399872040947E-2</v>
      </c>
      <c r="G210" s="4">
        <v>1.1919053335619999E-2</v>
      </c>
      <c r="H210" s="4">
        <v>9.5866405525203598E-3</v>
      </c>
      <c r="I210" s="4">
        <v>7.0899470899470898E-3</v>
      </c>
      <c r="J210" s="4">
        <v>8.9996896658735906E-3</v>
      </c>
      <c r="K210" s="4">
        <v>7.9779518421816097E-3</v>
      </c>
      <c r="L210" s="4">
        <v>3.9694656488549604E-3</v>
      </c>
      <c r="M210" s="4">
        <v>0</v>
      </c>
      <c r="N210" s="4">
        <v>0</v>
      </c>
    </row>
    <row r="211" spans="1:14" x14ac:dyDescent="0.3">
      <c r="A211" s="8" t="s">
        <v>19</v>
      </c>
      <c r="B211" s="4" t="s">
        <v>103</v>
      </c>
      <c r="C211" s="4">
        <v>3.0541871921182301E-3</v>
      </c>
      <c r="D211" s="4">
        <v>6.5268825976992698E-3</v>
      </c>
      <c r="E211" s="4">
        <v>7.5557234605213497E-3</v>
      </c>
      <c r="F211" s="4">
        <v>5.9500959692898297E-3</v>
      </c>
      <c r="G211" s="4">
        <v>7.0313839821642904E-3</v>
      </c>
      <c r="H211" s="4">
        <v>6.5972580146376704E-3</v>
      </c>
      <c r="I211" s="4">
        <v>6.4550264550264497E-3</v>
      </c>
      <c r="J211" s="4">
        <v>7.8617978690390007E-3</v>
      </c>
      <c r="K211" s="4">
        <v>8.2680591818973005E-3</v>
      </c>
      <c r="L211" s="4">
        <v>2.2391857506361299E-3</v>
      </c>
      <c r="M211" s="4">
        <v>0</v>
      </c>
      <c r="N211" s="4">
        <v>0</v>
      </c>
    </row>
    <row r="212" spans="1:14" x14ac:dyDescent="0.3">
      <c r="A212" s="8" t="s">
        <v>19</v>
      </c>
      <c r="B212" s="4" t="s">
        <v>104</v>
      </c>
      <c r="C212" s="4">
        <v>6.8965517241379305E-4</v>
      </c>
      <c r="D212" s="4">
        <v>1.30537651953985E-3</v>
      </c>
      <c r="E212" s="4">
        <v>2.2667170381564E-3</v>
      </c>
      <c r="F212" s="4">
        <v>1.8554062699935999E-3</v>
      </c>
      <c r="G212" s="4">
        <v>2.40096038415366E-3</v>
      </c>
      <c r="H212" s="4">
        <v>1.8554788166168399E-3</v>
      </c>
      <c r="I212" s="4">
        <v>2.6455026455026501E-3</v>
      </c>
      <c r="J212" s="4">
        <v>2.5861177200786202E-3</v>
      </c>
      <c r="K212" s="4">
        <v>3.4812880765883402E-3</v>
      </c>
      <c r="L212" s="4">
        <v>1.83206106870229E-3</v>
      </c>
      <c r="M212" s="4">
        <v>0</v>
      </c>
      <c r="N212" s="4">
        <v>0</v>
      </c>
    </row>
    <row r="213" spans="1:14" x14ac:dyDescent="0.3">
      <c r="A213" s="8" t="s">
        <v>19</v>
      </c>
      <c r="B213" s="4" t="s">
        <v>105</v>
      </c>
      <c r="C213" s="4">
        <v>1.9704433497536901E-4</v>
      </c>
      <c r="D213" s="4">
        <v>3.2634412988496401E-4</v>
      </c>
      <c r="E213" s="4">
        <v>5.0371489736809004E-4</v>
      </c>
      <c r="F213" s="4">
        <v>5.1183621241202796E-4</v>
      </c>
      <c r="G213" s="4">
        <v>6.8598868118676E-4</v>
      </c>
      <c r="H213" s="4">
        <v>3.09246469436141E-4</v>
      </c>
      <c r="I213" s="4">
        <v>5.2910052910052903E-4</v>
      </c>
      <c r="J213" s="4">
        <v>1.0344470880314499E-3</v>
      </c>
      <c r="K213" s="4">
        <v>1.0153756890049299E-3</v>
      </c>
      <c r="L213" s="4">
        <v>3.0534351145038201E-4</v>
      </c>
      <c r="M213" s="4">
        <v>0</v>
      </c>
      <c r="N213" s="4">
        <v>0</v>
      </c>
    </row>
    <row r="214" spans="1:14" x14ac:dyDescent="0.3">
      <c r="A214" s="8" t="s">
        <v>19</v>
      </c>
      <c r="B214" s="4" t="s">
        <v>106</v>
      </c>
      <c r="C214" s="4">
        <v>1.5763546798029601E-3</v>
      </c>
      <c r="D214" s="4">
        <v>1.5501346169535799E-3</v>
      </c>
      <c r="E214" s="4">
        <v>1.3852159677622501E-3</v>
      </c>
      <c r="F214" s="4">
        <v>1.9193857965451101E-3</v>
      </c>
      <c r="G214" s="4">
        <v>4.45892642771394E-3</v>
      </c>
      <c r="H214" s="4">
        <v>4.6386970415421098E-3</v>
      </c>
      <c r="I214" s="4">
        <v>3.4920634920634899E-3</v>
      </c>
      <c r="J214" s="4">
        <v>3.7240095169132101E-3</v>
      </c>
      <c r="K214" s="4">
        <v>5.3669857847403503E-3</v>
      </c>
      <c r="L214" s="4">
        <v>1.22137404580153E-3</v>
      </c>
      <c r="M214" s="4">
        <v>0</v>
      </c>
      <c r="N214" s="4">
        <v>0</v>
      </c>
    </row>
    <row r="215" spans="1:14" x14ac:dyDescent="0.3">
      <c r="A215" s="8" t="s">
        <v>19</v>
      </c>
      <c r="B215" s="4" t="s">
        <v>107</v>
      </c>
      <c r="C215" s="4">
        <v>6.1083743842364497E-3</v>
      </c>
      <c r="D215" s="4">
        <v>7.0979848249979596E-3</v>
      </c>
      <c r="E215" s="4">
        <v>7.2409016496662896E-3</v>
      </c>
      <c r="F215" s="4">
        <v>8.8291746641074899E-3</v>
      </c>
      <c r="G215" s="4">
        <v>1.1833304750471599E-2</v>
      </c>
      <c r="H215" s="4">
        <v>1.06174621173075E-2</v>
      </c>
      <c r="I215" s="4">
        <v>8.2539682539682496E-3</v>
      </c>
      <c r="J215" s="4">
        <v>8.89624495707045E-3</v>
      </c>
      <c r="K215" s="4">
        <v>8.8482738613286892E-3</v>
      </c>
      <c r="L215" s="4">
        <v>3.2569974554707399E-3</v>
      </c>
      <c r="M215" s="4">
        <v>0</v>
      </c>
      <c r="N215" s="4">
        <v>0</v>
      </c>
    </row>
    <row r="216" spans="1:14" x14ac:dyDescent="0.3">
      <c r="A216" s="8" t="s">
        <v>19</v>
      </c>
      <c r="B216" s="4" t="s">
        <v>108</v>
      </c>
      <c r="C216" s="4">
        <v>6.0098522167487704E-3</v>
      </c>
      <c r="D216" s="4">
        <v>7.5875010198254104E-3</v>
      </c>
      <c r="E216" s="4">
        <v>7.8705452713764001E-3</v>
      </c>
      <c r="F216" s="4">
        <v>9.9808061420345508E-3</v>
      </c>
      <c r="G216" s="4">
        <v>1.00325844623564E-2</v>
      </c>
      <c r="H216" s="4">
        <v>9.1743119266055103E-3</v>
      </c>
      <c r="I216" s="4">
        <v>6.0317460317460296E-3</v>
      </c>
      <c r="J216" s="4">
        <v>6.6204613634012598E-3</v>
      </c>
      <c r="K216" s="4">
        <v>7.8328981723237608E-3</v>
      </c>
      <c r="L216" s="4">
        <v>3.46055979643766E-3</v>
      </c>
      <c r="M216" s="4">
        <v>0</v>
      </c>
      <c r="N216" s="4">
        <v>0</v>
      </c>
    </row>
    <row r="217" spans="1:14" x14ac:dyDescent="0.3">
      <c r="A217" s="8" t="s">
        <v>19</v>
      </c>
      <c r="B217" s="4" t="s">
        <v>109</v>
      </c>
      <c r="C217" s="4">
        <v>6.6995073891625602E-3</v>
      </c>
      <c r="D217" s="4">
        <v>7.5875010198254104E-3</v>
      </c>
      <c r="E217" s="4">
        <v>1.03261553960458E-2</v>
      </c>
      <c r="F217" s="4">
        <v>8.12539987204095E-3</v>
      </c>
      <c r="G217" s="4">
        <v>9.0893500257245696E-3</v>
      </c>
      <c r="H217" s="4">
        <v>7.6280795794248001E-3</v>
      </c>
      <c r="I217" s="4">
        <v>7.6190476190476199E-3</v>
      </c>
      <c r="J217" s="4">
        <v>6.9307954898106998E-3</v>
      </c>
      <c r="K217" s="4">
        <v>6.8175224833188297E-3</v>
      </c>
      <c r="L217" s="4">
        <v>1.9338422391857501E-3</v>
      </c>
      <c r="M217" s="4">
        <v>0</v>
      </c>
      <c r="N217" s="4">
        <v>0</v>
      </c>
    </row>
    <row r="218" spans="1:14" x14ac:dyDescent="0.3">
      <c r="A218" s="8" t="s">
        <v>19</v>
      </c>
      <c r="B218" s="4" t="s">
        <v>110</v>
      </c>
      <c r="C218" s="4">
        <v>3.9408866995073897E-3</v>
      </c>
      <c r="D218" s="4">
        <v>6.0373664028718303E-3</v>
      </c>
      <c r="E218" s="4">
        <v>7.4297947361793197E-3</v>
      </c>
      <c r="F218" s="4">
        <v>7.2936660268713999E-3</v>
      </c>
      <c r="G218" s="4">
        <v>6.3453953009775304E-3</v>
      </c>
      <c r="H218" s="4">
        <v>6.7003401711163797E-3</v>
      </c>
      <c r="I218" s="4">
        <v>5.82010582010582E-3</v>
      </c>
      <c r="J218" s="4">
        <v>6.5170166545981201E-3</v>
      </c>
      <c r="K218" s="4">
        <v>6.8175224833188297E-3</v>
      </c>
      <c r="L218" s="4">
        <v>2.6463104325699701E-3</v>
      </c>
      <c r="M218" s="4">
        <v>0</v>
      </c>
      <c r="N218" s="4">
        <v>0</v>
      </c>
    </row>
    <row r="219" spans="1:14" x14ac:dyDescent="0.3">
      <c r="A219" s="8" t="s">
        <v>19</v>
      </c>
      <c r="B219" s="4" t="s">
        <v>111</v>
      </c>
      <c r="C219" s="4">
        <v>1.47783251231527E-3</v>
      </c>
      <c r="D219" s="4">
        <v>2.2844089091947498E-3</v>
      </c>
      <c r="E219" s="4">
        <v>2.5185744868404499E-3</v>
      </c>
      <c r="F219" s="4">
        <v>3.2629558541266801E-3</v>
      </c>
      <c r="G219" s="4">
        <v>2.40096038415366E-3</v>
      </c>
      <c r="H219" s="4">
        <v>2.0616431295742699E-3</v>
      </c>
      <c r="I219" s="4">
        <v>1.9047619047619E-3</v>
      </c>
      <c r="J219" s="4">
        <v>2.17233888486604E-3</v>
      </c>
      <c r="K219" s="4">
        <v>3.1911807368726398E-3</v>
      </c>
      <c r="L219" s="4">
        <v>1.4249363867684501E-3</v>
      </c>
      <c r="M219" s="4">
        <v>0</v>
      </c>
      <c r="N219" s="4">
        <v>0</v>
      </c>
    </row>
    <row r="220" spans="1:14" x14ac:dyDescent="0.3">
      <c r="A220" s="8" t="s">
        <v>20</v>
      </c>
      <c r="B220" s="4" t="s">
        <v>100</v>
      </c>
      <c r="C220" s="4">
        <v>3.2512315270935999E-3</v>
      </c>
      <c r="D220" s="4">
        <v>8.1586032471240894E-5</v>
      </c>
      <c r="E220" s="4">
        <v>0</v>
      </c>
      <c r="F220" s="4">
        <v>0</v>
      </c>
      <c r="G220" s="4">
        <v>0</v>
      </c>
      <c r="H220" s="4">
        <v>2.0616431295742701E-4</v>
      </c>
      <c r="I220" s="4">
        <v>1.05820105820106E-4</v>
      </c>
      <c r="J220" s="4">
        <v>1.03444708803145E-4</v>
      </c>
      <c r="K220" s="4">
        <v>2.9010733971569498E-4</v>
      </c>
      <c r="L220" s="4">
        <v>1.4249363867684501E-3</v>
      </c>
      <c r="M220" s="4">
        <v>5.7425567629649302E-3</v>
      </c>
      <c r="N220" s="4">
        <v>8.0466884782032008E-3</v>
      </c>
    </row>
    <row r="221" spans="1:14" x14ac:dyDescent="0.3">
      <c r="A221" s="8" t="s">
        <v>20</v>
      </c>
      <c r="B221" s="4" t="s">
        <v>101</v>
      </c>
      <c r="C221" s="4">
        <v>1.5467980295566499E-2</v>
      </c>
      <c r="D221" s="4">
        <v>8.1586032471240894E-5</v>
      </c>
      <c r="E221" s="4">
        <v>0</v>
      </c>
      <c r="F221" s="4">
        <v>6.3979526551503495E-5</v>
      </c>
      <c r="G221" s="4">
        <v>8.5748585148345095E-5</v>
      </c>
      <c r="H221" s="4">
        <v>3.09246469436141E-4</v>
      </c>
      <c r="I221" s="4">
        <v>2.11640211640212E-4</v>
      </c>
      <c r="J221" s="4">
        <v>6.2066825281886795E-4</v>
      </c>
      <c r="K221" s="4">
        <v>2.9010733971569498E-4</v>
      </c>
      <c r="L221" s="4">
        <v>6.61577608142494E-3</v>
      </c>
      <c r="M221" s="4">
        <v>1.2898665959890501E-2</v>
      </c>
      <c r="N221" s="4">
        <v>1.17605446989124E-2</v>
      </c>
    </row>
    <row r="222" spans="1:14" x14ac:dyDescent="0.3">
      <c r="A222" s="8" t="s">
        <v>20</v>
      </c>
      <c r="B222" s="4" t="s">
        <v>102</v>
      </c>
      <c r="C222" s="4">
        <v>6.6995073891625602E-3</v>
      </c>
      <c r="D222" s="4">
        <v>0</v>
      </c>
      <c r="E222" s="4">
        <v>0</v>
      </c>
      <c r="F222" s="4">
        <v>0</v>
      </c>
      <c r="G222" s="4">
        <v>0</v>
      </c>
      <c r="H222" s="4">
        <v>2.0616431295742701E-4</v>
      </c>
      <c r="I222" s="4">
        <v>0</v>
      </c>
      <c r="J222" s="4">
        <v>1.03444708803145E-4</v>
      </c>
      <c r="K222" s="4">
        <v>1.45053669857847E-4</v>
      </c>
      <c r="L222" s="4">
        <v>3.66412213740458E-3</v>
      </c>
      <c r="M222" s="4">
        <v>8.7463556851312008E-3</v>
      </c>
      <c r="N222" s="4">
        <v>7.3392872933062204E-3</v>
      </c>
    </row>
    <row r="223" spans="1:14" x14ac:dyDescent="0.3">
      <c r="A223" s="8" t="s">
        <v>20</v>
      </c>
      <c r="B223" s="4" t="s">
        <v>103</v>
      </c>
      <c r="C223" s="4">
        <v>7.1921182266009897E-3</v>
      </c>
      <c r="D223" s="4">
        <v>1.63172064942482E-4</v>
      </c>
      <c r="E223" s="4">
        <v>6.2964362171011201E-5</v>
      </c>
      <c r="F223" s="4">
        <v>0</v>
      </c>
      <c r="G223" s="4">
        <v>0</v>
      </c>
      <c r="H223" s="4">
        <v>2.0616431295742701E-4</v>
      </c>
      <c r="I223" s="4">
        <v>2.11640211640212E-4</v>
      </c>
      <c r="J223" s="4">
        <v>8.2755767042515802E-4</v>
      </c>
      <c r="K223" s="4">
        <v>1.3054830287206299E-3</v>
      </c>
      <c r="L223" s="4">
        <v>7.3282442748091601E-3</v>
      </c>
      <c r="M223" s="4">
        <v>1.08666843360721E-2</v>
      </c>
      <c r="N223" s="4">
        <v>8.0466884782032008E-3</v>
      </c>
    </row>
    <row r="224" spans="1:14" x14ac:dyDescent="0.3">
      <c r="A224" s="8" t="s">
        <v>20</v>
      </c>
      <c r="B224" s="4" t="s">
        <v>104</v>
      </c>
      <c r="C224" s="4">
        <v>9.4581280788177298E-3</v>
      </c>
      <c r="D224" s="4">
        <v>4.8951619482744601E-4</v>
      </c>
      <c r="E224" s="4">
        <v>0</v>
      </c>
      <c r="F224" s="4">
        <v>6.3979526551503495E-5</v>
      </c>
      <c r="G224" s="4">
        <v>8.5748585148345095E-5</v>
      </c>
      <c r="H224" s="4">
        <v>1.0308215647871401E-4</v>
      </c>
      <c r="I224" s="4">
        <v>1.05820105820106E-4</v>
      </c>
      <c r="J224" s="4">
        <v>5.1722354401572399E-4</v>
      </c>
      <c r="K224" s="4">
        <v>8.7032201914708396E-4</v>
      </c>
      <c r="L224" s="4">
        <v>8.8549618320610708E-3</v>
      </c>
      <c r="M224" s="4">
        <v>1.40471773124834E-2</v>
      </c>
      <c r="N224" s="4">
        <v>1.1318418958351799E-2</v>
      </c>
    </row>
    <row r="225" spans="1:14" x14ac:dyDescent="0.3">
      <c r="A225" s="8" t="s">
        <v>20</v>
      </c>
      <c r="B225" s="4" t="s">
        <v>105</v>
      </c>
      <c r="C225" s="4">
        <v>1.8719211822660099E-3</v>
      </c>
      <c r="D225" s="4">
        <v>0</v>
      </c>
      <c r="E225" s="4">
        <v>0</v>
      </c>
      <c r="F225" s="4">
        <v>0</v>
      </c>
      <c r="G225" s="4">
        <v>0</v>
      </c>
      <c r="H225" s="4">
        <v>1.0308215647871401E-4</v>
      </c>
      <c r="I225" s="4">
        <v>0</v>
      </c>
      <c r="J225" s="4">
        <v>1.03444708803145E-4</v>
      </c>
      <c r="K225" s="4">
        <v>2.9010733971569498E-4</v>
      </c>
      <c r="L225" s="4">
        <v>3.0534351145038198E-3</v>
      </c>
      <c r="M225" s="4">
        <v>3.6222281120240301E-3</v>
      </c>
      <c r="N225" s="4">
        <v>3.62543107259705E-3</v>
      </c>
    </row>
    <row r="226" spans="1:14" x14ac:dyDescent="0.3">
      <c r="A226" s="8" t="s">
        <v>20</v>
      </c>
      <c r="B226" s="4" t="s">
        <v>106</v>
      </c>
      <c r="C226" s="4">
        <v>1.77339901477833E-3</v>
      </c>
      <c r="D226" s="4">
        <v>0</v>
      </c>
      <c r="E226" s="4">
        <v>0</v>
      </c>
      <c r="F226" s="4">
        <v>0</v>
      </c>
      <c r="G226" s="4">
        <v>8.5748585148345095E-5</v>
      </c>
      <c r="H226" s="4">
        <v>1.0308215647871401E-4</v>
      </c>
      <c r="I226" s="4">
        <v>0</v>
      </c>
      <c r="J226" s="4">
        <v>2.0688941760628899E-4</v>
      </c>
      <c r="K226" s="4">
        <v>1.45053669857847E-4</v>
      </c>
      <c r="L226" s="4">
        <v>2.0356234096692099E-3</v>
      </c>
      <c r="M226" s="4">
        <v>4.6823924374944804E-3</v>
      </c>
      <c r="N226" s="4">
        <v>4.4212574056061498E-3</v>
      </c>
    </row>
    <row r="227" spans="1:14" x14ac:dyDescent="0.3">
      <c r="A227" s="8" t="s">
        <v>20</v>
      </c>
      <c r="B227" s="4" t="s">
        <v>107</v>
      </c>
      <c r="C227" s="4">
        <v>1.6059113300492599E-2</v>
      </c>
      <c r="D227" s="4">
        <v>1.63172064942482E-4</v>
      </c>
      <c r="E227" s="4">
        <v>0</v>
      </c>
      <c r="F227" s="4">
        <v>0</v>
      </c>
      <c r="G227" s="4">
        <v>0</v>
      </c>
      <c r="H227" s="4">
        <v>2.0616431295742701E-4</v>
      </c>
      <c r="I227" s="4">
        <v>1.05820105820106E-4</v>
      </c>
      <c r="J227" s="4">
        <v>1.0344470880314499E-3</v>
      </c>
      <c r="K227" s="4">
        <v>2.9010733971569498E-4</v>
      </c>
      <c r="L227" s="4">
        <v>7.1246819338422404E-3</v>
      </c>
      <c r="M227" s="4">
        <v>1.1661807580174899E-2</v>
      </c>
      <c r="N227" s="4">
        <v>1.41480236979397E-2</v>
      </c>
    </row>
    <row r="228" spans="1:14" x14ac:dyDescent="0.3">
      <c r="A228" s="8" t="s">
        <v>20</v>
      </c>
      <c r="B228" s="4" t="s">
        <v>108</v>
      </c>
      <c r="C228" s="4">
        <v>1.2512315270936001E-2</v>
      </c>
      <c r="D228" s="4">
        <v>0</v>
      </c>
      <c r="E228" s="4">
        <v>6.2964362171011201E-5</v>
      </c>
      <c r="F228" s="4">
        <v>1.2795905310300699E-4</v>
      </c>
      <c r="G228" s="4">
        <v>8.5748585148345095E-5</v>
      </c>
      <c r="H228" s="4">
        <v>1.0308215647871401E-4</v>
      </c>
      <c r="I228" s="4">
        <v>2.11640211640212E-4</v>
      </c>
      <c r="J228" s="4">
        <v>7.2411296162201298E-4</v>
      </c>
      <c r="K228" s="4">
        <v>7.2526834928923702E-4</v>
      </c>
      <c r="L228" s="4">
        <v>5.9033078880407104E-3</v>
      </c>
      <c r="M228" s="4">
        <v>1.10433783903172E-2</v>
      </c>
      <c r="N228" s="4">
        <v>8.6656645149880591E-3</v>
      </c>
    </row>
    <row r="229" spans="1:14" x14ac:dyDescent="0.3">
      <c r="A229" s="8" t="s">
        <v>20</v>
      </c>
      <c r="B229" s="4" t="s">
        <v>109</v>
      </c>
      <c r="C229" s="4">
        <v>1.27093596059113E-2</v>
      </c>
      <c r="D229" s="4">
        <v>3.2634412988496401E-4</v>
      </c>
      <c r="E229" s="4">
        <v>6.2964362171011201E-5</v>
      </c>
      <c r="F229" s="4">
        <v>1.2795905310300699E-4</v>
      </c>
      <c r="G229" s="4">
        <v>1.7149717029669E-4</v>
      </c>
      <c r="H229" s="4">
        <v>2.0616431295742701E-4</v>
      </c>
      <c r="I229" s="4">
        <v>3.1746031746031703E-4</v>
      </c>
      <c r="J229" s="4">
        <v>8.2755767042515802E-4</v>
      </c>
      <c r="K229" s="4">
        <v>1.0153756890049299E-3</v>
      </c>
      <c r="L229" s="4">
        <v>9.56743002544529E-3</v>
      </c>
      <c r="M229" s="4">
        <v>1.35170951497482E-2</v>
      </c>
      <c r="N229" s="4">
        <v>9.7267662923335406E-3</v>
      </c>
    </row>
    <row r="230" spans="1:14" x14ac:dyDescent="0.3">
      <c r="A230" s="8" t="s">
        <v>20</v>
      </c>
      <c r="B230" s="4" t="s">
        <v>110</v>
      </c>
      <c r="C230" s="4">
        <v>2.5517241379310301E-2</v>
      </c>
      <c r="D230" s="4">
        <v>5.7110222729868604E-4</v>
      </c>
      <c r="E230" s="4">
        <v>6.2964362171011201E-5</v>
      </c>
      <c r="F230" s="4">
        <v>6.3979526551503495E-5</v>
      </c>
      <c r="G230" s="4">
        <v>8.5748585148345095E-5</v>
      </c>
      <c r="H230" s="4">
        <v>4.1232862591485402E-4</v>
      </c>
      <c r="I230" s="4">
        <v>4.2328042328042303E-4</v>
      </c>
      <c r="J230" s="4">
        <v>1.55167063204717E-3</v>
      </c>
      <c r="K230" s="4">
        <v>2.7560197272991E-3</v>
      </c>
      <c r="L230" s="4">
        <v>1.4656488549618299E-2</v>
      </c>
      <c r="M230" s="4">
        <v>2.7652619489354199E-2</v>
      </c>
      <c r="N230" s="4">
        <v>1.6977628437527599E-2</v>
      </c>
    </row>
    <row r="231" spans="1:14" x14ac:dyDescent="0.3">
      <c r="A231" s="8" t="s">
        <v>20</v>
      </c>
      <c r="B231" s="4" t="s">
        <v>111</v>
      </c>
      <c r="C231" s="4">
        <v>1.47783251231527E-2</v>
      </c>
      <c r="D231" s="4">
        <v>3.2634412988496401E-4</v>
      </c>
      <c r="E231" s="4">
        <v>0</v>
      </c>
      <c r="F231" s="4">
        <v>6.3979526551503495E-5</v>
      </c>
      <c r="G231" s="4">
        <v>2.57245755445035E-4</v>
      </c>
      <c r="H231" s="4">
        <v>3.09246469436141E-4</v>
      </c>
      <c r="I231" s="4">
        <v>3.1746031746031703E-4</v>
      </c>
      <c r="J231" s="4">
        <v>8.2755767042515802E-4</v>
      </c>
      <c r="K231" s="4">
        <v>1.0153756890049299E-3</v>
      </c>
      <c r="L231" s="4">
        <v>1.3435114503816801E-2</v>
      </c>
      <c r="M231" s="4">
        <v>1.8641222722855399E-2</v>
      </c>
      <c r="N231" s="4">
        <v>1.3617472809266999E-2</v>
      </c>
    </row>
    <row r="232" spans="1:14" x14ac:dyDescent="0.3">
      <c r="A232" s="8" t="s">
        <v>21</v>
      </c>
      <c r="B232" s="4" t="s">
        <v>100</v>
      </c>
      <c r="C232" s="4">
        <v>1.8620689655172398E-2</v>
      </c>
      <c r="D232" s="4">
        <v>1.22379048706861E-2</v>
      </c>
      <c r="E232" s="4">
        <v>8.6890819795995503E-3</v>
      </c>
      <c r="F232" s="4">
        <v>7.5495841330774204E-3</v>
      </c>
      <c r="G232" s="4">
        <v>7.7173726633510504E-3</v>
      </c>
      <c r="H232" s="4">
        <v>8.6589011442119394E-3</v>
      </c>
      <c r="I232" s="4">
        <v>1.0582010582010601E-2</v>
      </c>
      <c r="J232" s="4">
        <v>7.8617978690390007E-3</v>
      </c>
      <c r="K232" s="4">
        <v>6.2373078038874402E-3</v>
      </c>
      <c r="L232" s="4">
        <v>4.9872773536895698E-3</v>
      </c>
      <c r="M232" s="4">
        <v>7.1561091969255201E-3</v>
      </c>
      <c r="N232" s="4">
        <v>8.8425148112123101E-3</v>
      </c>
    </row>
    <row r="233" spans="1:14" x14ac:dyDescent="0.3">
      <c r="A233" s="8" t="s">
        <v>21</v>
      </c>
      <c r="B233" s="4" t="s">
        <v>101</v>
      </c>
      <c r="C233" s="4">
        <v>4.0788177339901498E-2</v>
      </c>
      <c r="D233" s="4">
        <v>3.05947621767153E-2</v>
      </c>
      <c r="E233" s="4">
        <v>2.33597783654452E-2</v>
      </c>
      <c r="F233" s="4">
        <v>2.5847728726807399E-2</v>
      </c>
      <c r="G233" s="4">
        <v>2.4695592522723402E-2</v>
      </c>
      <c r="H233" s="4">
        <v>2.1028759921657598E-2</v>
      </c>
      <c r="I233" s="4">
        <v>2.2222222222222199E-2</v>
      </c>
      <c r="J233" s="4">
        <v>1.96544946725975E-2</v>
      </c>
      <c r="K233" s="4">
        <v>7.3977371627502201E-3</v>
      </c>
      <c r="L233" s="4">
        <v>1.1501272264630999E-2</v>
      </c>
      <c r="M233" s="4">
        <v>2.1998409753511802E-2</v>
      </c>
      <c r="N233" s="4">
        <v>1.6977628437527599E-2</v>
      </c>
    </row>
    <row r="234" spans="1:14" x14ac:dyDescent="0.3">
      <c r="A234" s="8" t="s">
        <v>21</v>
      </c>
      <c r="B234" s="4" t="s">
        <v>102</v>
      </c>
      <c r="C234" s="4">
        <v>1.55665024630542E-2</v>
      </c>
      <c r="D234" s="4">
        <v>1.3543281390226E-2</v>
      </c>
      <c r="E234" s="4">
        <v>1.29076942450573E-2</v>
      </c>
      <c r="F234" s="4">
        <v>1.4523352527191301E-2</v>
      </c>
      <c r="G234" s="4">
        <v>1.1661807580174899E-2</v>
      </c>
      <c r="H234" s="4">
        <v>6.8034223275950899E-3</v>
      </c>
      <c r="I234" s="4">
        <v>1.0687830687830699E-2</v>
      </c>
      <c r="J234" s="4">
        <v>9.6203579186924602E-3</v>
      </c>
      <c r="K234" s="4">
        <v>5.3669857847403503E-3</v>
      </c>
      <c r="L234" s="4">
        <v>6.9211195928753199E-3</v>
      </c>
      <c r="M234" s="4">
        <v>8.3929675766410503E-3</v>
      </c>
      <c r="N234" s="4">
        <v>8.0466884782032008E-3</v>
      </c>
    </row>
    <row r="235" spans="1:14" x14ac:dyDescent="0.3">
      <c r="A235" s="8" t="s">
        <v>21</v>
      </c>
      <c r="B235" s="4" t="s">
        <v>103</v>
      </c>
      <c r="C235" s="4">
        <v>9.2610837438423608E-3</v>
      </c>
      <c r="D235" s="4">
        <v>7.91384514971037E-3</v>
      </c>
      <c r="E235" s="4">
        <v>9.1298325147966194E-3</v>
      </c>
      <c r="F235" s="4">
        <v>9.5329494561740193E-3</v>
      </c>
      <c r="G235" s="4">
        <v>7.63162407820271E-3</v>
      </c>
      <c r="H235" s="4">
        <v>7.6280795794248001E-3</v>
      </c>
      <c r="I235" s="4">
        <v>7.6190476190476199E-3</v>
      </c>
      <c r="J235" s="4">
        <v>6.1032378193855404E-3</v>
      </c>
      <c r="K235" s="4">
        <v>3.4812880765883402E-3</v>
      </c>
      <c r="L235" s="4">
        <v>4.3765903307887996E-3</v>
      </c>
      <c r="M235" s="4">
        <v>6.7143740613128397E-3</v>
      </c>
      <c r="N235" s="4">
        <v>5.3055088867273899E-3</v>
      </c>
    </row>
    <row r="236" spans="1:14" x14ac:dyDescent="0.3">
      <c r="A236" s="8" t="s">
        <v>21</v>
      </c>
      <c r="B236" s="4" t="s">
        <v>104</v>
      </c>
      <c r="C236" s="4">
        <v>7.2906403940886698E-3</v>
      </c>
      <c r="D236" s="4">
        <v>4.8951619482744601E-3</v>
      </c>
      <c r="E236" s="4">
        <v>6.9260798388112296E-3</v>
      </c>
      <c r="F236" s="4">
        <v>6.7178502879078703E-3</v>
      </c>
      <c r="G236" s="4">
        <v>5.83090379008746E-3</v>
      </c>
      <c r="H236" s="4">
        <v>3.8140397897124E-3</v>
      </c>
      <c r="I236" s="4">
        <v>3.7037037037036999E-3</v>
      </c>
      <c r="J236" s="4">
        <v>3.41367539050378E-3</v>
      </c>
      <c r="K236" s="4">
        <v>2.6109660574412498E-3</v>
      </c>
      <c r="L236" s="4">
        <v>2.5445292620865098E-3</v>
      </c>
      <c r="M236" s="4">
        <v>2.91545189504373E-3</v>
      </c>
      <c r="N236" s="4">
        <v>5.0402334423910204E-3</v>
      </c>
    </row>
    <row r="237" spans="1:14" x14ac:dyDescent="0.3">
      <c r="A237" s="8" t="s">
        <v>21</v>
      </c>
      <c r="B237" s="4" t="s">
        <v>105</v>
      </c>
      <c r="C237" s="4">
        <v>3.1527093596059098E-3</v>
      </c>
      <c r="D237" s="4">
        <v>2.6923390715509498E-3</v>
      </c>
      <c r="E237" s="4">
        <v>3.0852537463795498E-3</v>
      </c>
      <c r="F237" s="4">
        <v>3.1989763275751802E-3</v>
      </c>
      <c r="G237" s="4">
        <v>1.45772594752187E-3</v>
      </c>
      <c r="H237" s="4">
        <v>1.3400680342232801E-3</v>
      </c>
      <c r="I237" s="4">
        <v>5.2910052910052903E-4</v>
      </c>
      <c r="J237" s="4">
        <v>5.1722354401572399E-4</v>
      </c>
      <c r="K237" s="4">
        <v>5.8021467943138996E-4</v>
      </c>
      <c r="L237" s="4">
        <v>7.1246819338422395E-4</v>
      </c>
      <c r="M237" s="4">
        <v>9.7181729834791097E-4</v>
      </c>
      <c r="N237" s="4">
        <v>1.85692811035458E-3</v>
      </c>
    </row>
    <row r="238" spans="1:14" x14ac:dyDescent="0.3">
      <c r="A238" s="8" t="s">
        <v>21</v>
      </c>
      <c r="B238" s="4" t="s">
        <v>106</v>
      </c>
      <c r="C238" s="4">
        <v>1.38916256157635E-2</v>
      </c>
      <c r="D238" s="4">
        <v>8.6481194419515406E-3</v>
      </c>
      <c r="E238" s="4">
        <v>6.8631154766402198E-3</v>
      </c>
      <c r="F238" s="4">
        <v>5.3103007037747898E-3</v>
      </c>
      <c r="G238" s="4">
        <v>6.0881495455325004E-3</v>
      </c>
      <c r="H238" s="4">
        <v>5.7726007628079602E-3</v>
      </c>
      <c r="I238" s="4">
        <v>1.07936507936508E-2</v>
      </c>
      <c r="J238" s="4">
        <v>7.2411296162201303E-3</v>
      </c>
      <c r="K238" s="4">
        <v>5.0768784450246603E-3</v>
      </c>
      <c r="L238" s="4">
        <v>4.8854961832061096E-3</v>
      </c>
      <c r="M238" s="4">
        <v>6.8027210884353704E-3</v>
      </c>
      <c r="N238" s="4">
        <v>5.0402334423910204E-3</v>
      </c>
    </row>
    <row r="239" spans="1:14" x14ac:dyDescent="0.3">
      <c r="A239" s="8" t="s">
        <v>21</v>
      </c>
      <c r="B239" s="4" t="s">
        <v>107</v>
      </c>
      <c r="C239" s="4">
        <v>5.9408866995073903E-2</v>
      </c>
      <c r="D239" s="4">
        <v>4.0385086073264298E-2</v>
      </c>
      <c r="E239" s="4">
        <v>3.21747890693867E-2</v>
      </c>
      <c r="F239" s="4">
        <v>3.0774152271273201E-2</v>
      </c>
      <c r="G239" s="4">
        <v>3.2670210941519499E-2</v>
      </c>
      <c r="H239" s="4">
        <v>3.3501700855581899E-2</v>
      </c>
      <c r="I239" s="4">
        <v>3.02645502645503E-2</v>
      </c>
      <c r="J239" s="4">
        <v>2.3999172442329599E-2</v>
      </c>
      <c r="K239" s="4">
        <v>1.13141862489121E-2</v>
      </c>
      <c r="L239" s="4">
        <v>1.44529262086514E-2</v>
      </c>
      <c r="M239" s="4">
        <v>2.5708984892658399E-2</v>
      </c>
      <c r="N239" s="4">
        <v>2.2017861879918599E-2</v>
      </c>
    </row>
    <row r="240" spans="1:14" x14ac:dyDescent="0.3">
      <c r="A240" s="8" t="s">
        <v>21</v>
      </c>
      <c r="B240" s="4" t="s">
        <v>108</v>
      </c>
      <c r="C240" s="4">
        <v>3.80295566502463E-2</v>
      </c>
      <c r="D240" s="4">
        <v>3.2471240923553898E-2</v>
      </c>
      <c r="E240" s="4">
        <v>3.1041430550308498E-2</v>
      </c>
      <c r="F240" s="4">
        <v>3.17978246960973E-2</v>
      </c>
      <c r="G240" s="4">
        <v>2.9583261876179E-2</v>
      </c>
      <c r="H240" s="4">
        <v>2.0925677765178799E-2</v>
      </c>
      <c r="I240" s="4">
        <v>2.0952380952381E-2</v>
      </c>
      <c r="J240" s="4">
        <v>1.9964828799006899E-2</v>
      </c>
      <c r="K240" s="4">
        <v>9.7185958804757808E-3</v>
      </c>
      <c r="L240" s="4">
        <v>1.29262086513995E-2</v>
      </c>
      <c r="M240" s="4">
        <v>1.9701387048325799E-2</v>
      </c>
      <c r="N240" s="4">
        <v>1.54744009196215E-2</v>
      </c>
    </row>
    <row r="241" spans="1:14" x14ac:dyDescent="0.3">
      <c r="A241" s="8" t="s">
        <v>21</v>
      </c>
      <c r="B241" s="4" t="s">
        <v>109</v>
      </c>
      <c r="C241" s="4">
        <v>2.9852216748768499E-2</v>
      </c>
      <c r="D241" s="4">
        <v>2.51284980011422E-2</v>
      </c>
      <c r="E241" s="4">
        <v>2.7641354993073901E-2</v>
      </c>
      <c r="F241" s="4">
        <v>2.96225207933461E-2</v>
      </c>
      <c r="G241" s="4">
        <v>2.5553078374206801E-2</v>
      </c>
      <c r="H241" s="4">
        <v>1.7833213070817401E-2</v>
      </c>
      <c r="I241" s="4">
        <v>1.8095238095238102E-2</v>
      </c>
      <c r="J241" s="4">
        <v>1.54132616116686E-2</v>
      </c>
      <c r="K241" s="4">
        <v>1.2039454598201301E-2</v>
      </c>
      <c r="L241" s="4">
        <v>1.2620865139949099E-2</v>
      </c>
      <c r="M241" s="4">
        <v>1.183850163442E-2</v>
      </c>
      <c r="N241" s="4">
        <v>1.2202670439473E-2</v>
      </c>
    </row>
    <row r="242" spans="1:14" x14ac:dyDescent="0.3">
      <c r="A242" s="8" t="s">
        <v>21</v>
      </c>
      <c r="B242" s="4" t="s">
        <v>110</v>
      </c>
      <c r="C242" s="4">
        <v>2.7586206896551699E-2</v>
      </c>
      <c r="D242" s="4">
        <v>2.5781186260912099E-2</v>
      </c>
      <c r="E242" s="4">
        <v>2.73265331822189E-2</v>
      </c>
      <c r="F242" s="4">
        <v>2.9750479846449102E-2</v>
      </c>
      <c r="G242" s="4">
        <v>2.04081632653061E-2</v>
      </c>
      <c r="H242" s="4">
        <v>1.8245541696732301E-2</v>
      </c>
      <c r="I242" s="4">
        <v>1.7566137566137601E-2</v>
      </c>
      <c r="J242" s="4">
        <v>1.54132616116686E-2</v>
      </c>
      <c r="K242" s="4">
        <v>1.4505366985784701E-2</v>
      </c>
      <c r="L242" s="4">
        <v>1.1704834605598E-2</v>
      </c>
      <c r="M242" s="4">
        <v>1.2633624878522799E-2</v>
      </c>
      <c r="N242" s="4">
        <v>1.6270227252630599E-2</v>
      </c>
    </row>
    <row r="243" spans="1:14" x14ac:dyDescent="0.3">
      <c r="A243" s="8" t="s">
        <v>21</v>
      </c>
      <c r="B243" s="4" t="s">
        <v>111</v>
      </c>
      <c r="C243" s="4">
        <v>1.9901477832512299E-2</v>
      </c>
      <c r="D243" s="4">
        <v>1.5990862364363201E-2</v>
      </c>
      <c r="E243" s="4">
        <v>1.40410527641355E-2</v>
      </c>
      <c r="F243" s="4">
        <v>1.7018554062699899E-2</v>
      </c>
      <c r="G243" s="4">
        <v>1.10615674841365E-2</v>
      </c>
      <c r="H243" s="4">
        <v>6.9065044840738096E-3</v>
      </c>
      <c r="I243" s="4">
        <v>6.4550264550264497E-3</v>
      </c>
      <c r="J243" s="4">
        <v>6.6204613634012598E-3</v>
      </c>
      <c r="K243" s="4">
        <v>8.8482738613286892E-3</v>
      </c>
      <c r="L243" s="4">
        <v>5.39440203562341E-3</v>
      </c>
      <c r="M243" s="4">
        <v>7.5094973054156697E-3</v>
      </c>
      <c r="N243" s="4">
        <v>7.1624369970819703E-3</v>
      </c>
    </row>
    <row r="244" spans="1:14" x14ac:dyDescent="0.3">
      <c r="A244" s="12"/>
    </row>
    <row r="245" spans="1:14" x14ac:dyDescent="0.3">
      <c r="A245" s="10" t="s">
        <v>29</v>
      </c>
    </row>
    <row r="246" spans="1:14" x14ac:dyDescent="0.3">
      <c r="A246" s="11" t="s">
        <v>30</v>
      </c>
    </row>
    <row r="247" spans="1:14" x14ac:dyDescent="0.3">
      <c r="A247" s="11" t="s">
        <v>31</v>
      </c>
    </row>
    <row r="248" spans="1:14" x14ac:dyDescent="0.3">
      <c r="A248" s="11" t="s">
        <v>32</v>
      </c>
    </row>
    <row r="249" spans="1:14" x14ac:dyDescent="0.3">
      <c r="A249" s="11" t="s">
        <v>33</v>
      </c>
    </row>
    <row r="250" spans="1:14" x14ac:dyDescent="0.3">
      <c r="A250" s="11" t="s">
        <v>34</v>
      </c>
    </row>
    <row r="251" spans="1:14" x14ac:dyDescent="0.3">
      <c r="A251" s="11" t="s">
        <v>35</v>
      </c>
    </row>
    <row r="252" spans="1:14" x14ac:dyDescent="0.3">
      <c r="A252" s="12"/>
    </row>
    <row r="253" spans="1:14" x14ac:dyDescent="0.3">
      <c r="A253" s="12"/>
    </row>
    <row r="254" spans="1:14" x14ac:dyDescent="0.3">
      <c r="A254" s="12"/>
    </row>
    <row r="255" spans="1:14" x14ac:dyDescent="0.3">
      <c r="A255" s="12"/>
    </row>
    <row r="256" spans="1:14"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N7"/>
    <mergeCell ref="C127:N127"/>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600"/>
  <sheetViews>
    <sheetView showGridLines="0" workbookViewId="0"/>
  </sheetViews>
  <sheetFormatPr defaultColWidth="10.88671875" defaultRowHeight="14.4" x14ac:dyDescent="0.3"/>
  <cols>
    <col min="1" max="1" width="25.77734375" customWidth="1"/>
    <col min="2" max="2" width="26.44140625" customWidth="1"/>
    <col min="3" max="14" width="10.5546875" customWidth="1"/>
  </cols>
  <sheetData>
    <row r="1" spans="1:14" ht="15.6" x14ac:dyDescent="0.3">
      <c r="A1" s="9" t="s">
        <v>125</v>
      </c>
    </row>
    <row r="2" spans="1:14" ht="15.6" x14ac:dyDescent="0.3">
      <c r="A2" s="9" t="s">
        <v>24</v>
      </c>
    </row>
    <row r="3" spans="1:14" ht="15.6" x14ac:dyDescent="0.3">
      <c r="A3" s="9" t="s">
        <v>25</v>
      </c>
    </row>
    <row r="4" spans="1:14" ht="15.6" x14ac:dyDescent="0.3">
      <c r="A4" s="9" t="s">
        <v>66</v>
      </c>
    </row>
    <row r="5" spans="1:14" ht="15.6" x14ac:dyDescent="0.3">
      <c r="A5" s="9" t="s">
        <v>62</v>
      </c>
    </row>
    <row r="6" spans="1:14" x14ac:dyDescent="0.3">
      <c r="A6" s="13" t="str">
        <f>HYPERLINK("#'Table of contents'!A14", "Back to contents")</f>
        <v>Back to contents</v>
      </c>
    </row>
    <row r="7" spans="1:14" x14ac:dyDescent="0.3">
      <c r="A7" s="12"/>
      <c r="C7" s="15" t="s">
        <v>26</v>
      </c>
      <c r="D7" s="16"/>
      <c r="E7" s="16"/>
      <c r="F7" s="16"/>
      <c r="G7" s="16"/>
      <c r="H7" s="16"/>
      <c r="I7" s="16"/>
      <c r="J7" s="16"/>
      <c r="K7" s="16"/>
      <c r="L7" s="16"/>
      <c r="M7" s="16"/>
      <c r="N7" s="16"/>
    </row>
    <row r="8" spans="1:14" x14ac:dyDescent="0.3">
      <c r="A8" s="7" t="s">
        <v>28</v>
      </c>
      <c r="B8" s="3" t="s">
        <v>28</v>
      </c>
      <c r="C8" s="3" t="s">
        <v>0</v>
      </c>
      <c r="D8" s="3" t="s">
        <v>1</v>
      </c>
      <c r="E8" s="3" t="s">
        <v>2</v>
      </c>
      <c r="F8" s="3" t="s">
        <v>3</v>
      </c>
      <c r="G8" s="3" t="s">
        <v>4</v>
      </c>
      <c r="H8" s="3" t="s">
        <v>5</v>
      </c>
      <c r="I8" s="3" t="s">
        <v>6</v>
      </c>
      <c r="J8" s="3" t="s">
        <v>7</v>
      </c>
      <c r="K8" s="3" t="s">
        <v>8</v>
      </c>
      <c r="L8" s="3" t="s">
        <v>9</v>
      </c>
      <c r="M8" s="3" t="s">
        <v>10</v>
      </c>
      <c r="N8" s="3" t="s">
        <v>11</v>
      </c>
    </row>
    <row r="9" spans="1:14" x14ac:dyDescent="0.3">
      <c r="A9" s="5" t="s">
        <v>12</v>
      </c>
      <c r="B9" s="1" t="s">
        <v>113</v>
      </c>
      <c r="C9" s="1">
        <v>5</v>
      </c>
      <c r="D9" s="1">
        <v>14</v>
      </c>
      <c r="E9" s="1">
        <v>24</v>
      </c>
      <c r="F9" s="1">
        <v>28</v>
      </c>
      <c r="G9" s="1">
        <v>37</v>
      </c>
      <c r="H9" s="1">
        <v>27</v>
      </c>
      <c r="I9" s="1">
        <v>35</v>
      </c>
      <c r="J9" s="1">
        <v>32</v>
      </c>
      <c r="K9" s="1">
        <v>29</v>
      </c>
      <c r="L9" s="1">
        <v>12</v>
      </c>
      <c r="M9" s="1">
        <v>0</v>
      </c>
      <c r="N9" s="1">
        <v>0</v>
      </c>
    </row>
    <row r="10" spans="1:14" x14ac:dyDescent="0.3">
      <c r="A10" s="5" t="s">
        <v>12</v>
      </c>
      <c r="B10" s="1" t="s">
        <v>114</v>
      </c>
      <c r="C10" s="1">
        <v>1</v>
      </c>
      <c r="D10" s="1">
        <v>2</v>
      </c>
      <c r="E10" s="1">
        <v>1</v>
      </c>
      <c r="F10" s="1">
        <v>2</v>
      </c>
      <c r="G10" s="1">
        <v>5</v>
      </c>
      <c r="H10" s="1">
        <v>6</v>
      </c>
      <c r="I10" s="1">
        <v>2</v>
      </c>
      <c r="J10" s="1">
        <v>4</v>
      </c>
      <c r="K10" s="1">
        <v>3</v>
      </c>
      <c r="L10" s="1">
        <v>0</v>
      </c>
      <c r="M10" s="1">
        <v>0</v>
      </c>
      <c r="N10" s="1">
        <v>0</v>
      </c>
    </row>
    <row r="11" spans="1:14" x14ac:dyDescent="0.3">
      <c r="A11" s="5" t="s">
        <v>12</v>
      </c>
      <c r="B11" s="1" t="s">
        <v>115</v>
      </c>
      <c r="C11" s="1">
        <v>3</v>
      </c>
      <c r="D11" s="1">
        <v>3</v>
      </c>
      <c r="E11" s="1">
        <v>3</v>
      </c>
      <c r="F11" s="1">
        <v>4</v>
      </c>
      <c r="G11" s="1">
        <v>7</v>
      </c>
      <c r="H11" s="1">
        <v>9</v>
      </c>
      <c r="I11" s="1">
        <v>5</v>
      </c>
      <c r="J11" s="1">
        <v>7</v>
      </c>
      <c r="K11" s="1">
        <v>4</v>
      </c>
      <c r="L11" s="1">
        <v>3</v>
      </c>
      <c r="M11" s="1">
        <v>0</v>
      </c>
      <c r="N11" s="1">
        <v>0</v>
      </c>
    </row>
    <row r="12" spans="1:14" x14ac:dyDescent="0.3">
      <c r="A12" s="5" t="s">
        <v>12</v>
      </c>
      <c r="B12" s="1" t="s">
        <v>116</v>
      </c>
      <c r="C12" s="1">
        <v>108</v>
      </c>
      <c r="D12" s="1">
        <v>163</v>
      </c>
      <c r="E12" s="1">
        <v>208</v>
      </c>
      <c r="F12" s="1">
        <v>196</v>
      </c>
      <c r="G12" s="1">
        <v>198</v>
      </c>
      <c r="H12" s="1">
        <v>224</v>
      </c>
      <c r="I12" s="1">
        <v>216</v>
      </c>
      <c r="J12" s="1">
        <v>211</v>
      </c>
      <c r="K12" s="1">
        <v>200</v>
      </c>
      <c r="L12" s="1">
        <v>68</v>
      </c>
      <c r="M12" s="1">
        <v>0</v>
      </c>
      <c r="N12" s="1">
        <v>0</v>
      </c>
    </row>
    <row r="13" spans="1:14" x14ac:dyDescent="0.3">
      <c r="A13" s="5" t="s">
        <v>12</v>
      </c>
      <c r="B13" s="1" t="s">
        <v>117</v>
      </c>
      <c r="C13" s="1">
        <v>1</v>
      </c>
      <c r="D13" s="1">
        <v>1</v>
      </c>
      <c r="E13" s="1">
        <v>4</v>
      </c>
      <c r="F13" s="1">
        <v>4</v>
      </c>
      <c r="G13" s="1">
        <v>7</v>
      </c>
      <c r="H13" s="1">
        <v>4</v>
      </c>
      <c r="I13" s="1">
        <v>4</v>
      </c>
      <c r="J13" s="1">
        <v>5</v>
      </c>
      <c r="K13" s="1">
        <v>3</v>
      </c>
      <c r="L13" s="1">
        <v>2</v>
      </c>
      <c r="M13" s="1">
        <v>0</v>
      </c>
      <c r="N13" s="1">
        <v>0</v>
      </c>
    </row>
    <row r="14" spans="1:14" x14ac:dyDescent="0.3">
      <c r="A14" s="5" t="s">
        <v>12</v>
      </c>
      <c r="B14" s="1" t="s">
        <v>118</v>
      </c>
      <c r="C14" s="1">
        <v>30</v>
      </c>
      <c r="D14" s="1">
        <v>32</v>
      </c>
      <c r="E14" s="1">
        <v>43</v>
      </c>
      <c r="F14" s="1">
        <v>47</v>
      </c>
      <c r="G14" s="1">
        <v>26</v>
      </c>
      <c r="H14" s="1">
        <v>23</v>
      </c>
      <c r="I14" s="1">
        <v>34</v>
      </c>
      <c r="J14" s="1">
        <v>17</v>
      </c>
      <c r="K14" s="1">
        <v>23</v>
      </c>
      <c r="L14" s="1">
        <v>7</v>
      </c>
      <c r="M14" s="1">
        <v>0</v>
      </c>
      <c r="N14" s="1">
        <v>0</v>
      </c>
    </row>
    <row r="15" spans="1:14" x14ac:dyDescent="0.3">
      <c r="A15" s="5" t="s">
        <v>12</v>
      </c>
      <c r="B15" s="1" t="s">
        <v>119</v>
      </c>
      <c r="C15" s="1">
        <v>13</v>
      </c>
      <c r="D15" s="1">
        <v>24</v>
      </c>
      <c r="E15" s="1">
        <v>23</v>
      </c>
      <c r="F15" s="1">
        <v>28</v>
      </c>
      <c r="G15" s="1">
        <v>15</v>
      </c>
      <c r="H15" s="1">
        <v>25</v>
      </c>
      <c r="I15" s="1">
        <v>21</v>
      </c>
      <c r="J15" s="1">
        <v>20</v>
      </c>
      <c r="K15" s="1">
        <v>29</v>
      </c>
      <c r="L15" s="1">
        <v>14</v>
      </c>
      <c r="M15" s="1">
        <v>0</v>
      </c>
      <c r="N15" s="1">
        <v>0</v>
      </c>
    </row>
    <row r="16" spans="1:14" x14ac:dyDescent="0.3">
      <c r="A16" s="5" t="s">
        <v>12</v>
      </c>
      <c r="B16" s="1" t="s">
        <v>120</v>
      </c>
      <c r="C16" s="1">
        <v>2</v>
      </c>
      <c r="D16" s="1">
        <v>5</v>
      </c>
      <c r="E16" s="1">
        <v>5</v>
      </c>
      <c r="F16" s="1">
        <v>4</v>
      </c>
      <c r="G16" s="1">
        <v>1</v>
      </c>
      <c r="H16" s="1">
        <v>2</v>
      </c>
      <c r="I16" s="1">
        <v>5</v>
      </c>
      <c r="J16" s="1">
        <v>4</v>
      </c>
      <c r="K16" s="1">
        <v>3</v>
      </c>
      <c r="L16" s="1">
        <v>4</v>
      </c>
      <c r="M16" s="1">
        <v>0</v>
      </c>
      <c r="N16" s="1">
        <v>0</v>
      </c>
    </row>
    <row r="17" spans="1:14" x14ac:dyDescent="0.3">
      <c r="A17" s="5" t="s">
        <v>12</v>
      </c>
      <c r="B17" s="1" t="s">
        <v>121</v>
      </c>
      <c r="C17" s="1">
        <v>0</v>
      </c>
      <c r="D17" s="1">
        <v>2</v>
      </c>
      <c r="E17" s="1">
        <v>1</v>
      </c>
      <c r="F17" s="1">
        <v>0</v>
      </c>
      <c r="G17" s="1">
        <v>0</v>
      </c>
      <c r="H17" s="1">
        <v>3</v>
      </c>
      <c r="I17" s="1">
        <v>0</v>
      </c>
      <c r="J17" s="1">
        <v>2</v>
      </c>
      <c r="K17" s="1">
        <v>3</v>
      </c>
      <c r="L17" s="1">
        <v>1</v>
      </c>
      <c r="M17" s="1">
        <v>0</v>
      </c>
      <c r="N17" s="1">
        <v>0</v>
      </c>
    </row>
    <row r="18" spans="1:14" x14ac:dyDescent="0.3">
      <c r="A18" s="5" t="s">
        <v>12</v>
      </c>
      <c r="B18" s="1" t="s">
        <v>122</v>
      </c>
      <c r="C18" s="1">
        <v>16</v>
      </c>
      <c r="D18" s="1">
        <v>35</v>
      </c>
      <c r="E18" s="1">
        <v>41</v>
      </c>
      <c r="F18" s="1">
        <v>40</v>
      </c>
      <c r="G18" s="1">
        <v>38</v>
      </c>
      <c r="H18" s="1">
        <v>24</v>
      </c>
      <c r="I18" s="1">
        <v>16</v>
      </c>
      <c r="J18" s="1">
        <v>35</v>
      </c>
      <c r="K18" s="1">
        <v>16</v>
      </c>
      <c r="L18" s="1">
        <v>11</v>
      </c>
      <c r="M18" s="1">
        <v>0</v>
      </c>
      <c r="N18" s="1">
        <v>0</v>
      </c>
    </row>
    <row r="19" spans="1:14" x14ac:dyDescent="0.3">
      <c r="A19" s="5" t="s">
        <v>12</v>
      </c>
      <c r="B19" s="1" t="s">
        <v>123</v>
      </c>
      <c r="C19" s="1">
        <v>0</v>
      </c>
      <c r="D19" s="1">
        <v>3</v>
      </c>
      <c r="E19" s="1">
        <v>4</v>
      </c>
      <c r="F19" s="1">
        <v>2</v>
      </c>
      <c r="G19" s="1">
        <v>1</v>
      </c>
      <c r="H19" s="1">
        <v>1</v>
      </c>
      <c r="I19" s="1">
        <v>4</v>
      </c>
      <c r="J19" s="1">
        <v>5</v>
      </c>
      <c r="K19" s="1">
        <v>1</v>
      </c>
      <c r="L19" s="1">
        <v>0</v>
      </c>
      <c r="M19" s="1">
        <v>0</v>
      </c>
      <c r="N19" s="1">
        <v>0</v>
      </c>
    </row>
    <row r="20" spans="1:14" x14ac:dyDescent="0.3">
      <c r="A20" s="5" t="s">
        <v>12</v>
      </c>
      <c r="B20" s="1" t="s">
        <v>124</v>
      </c>
      <c r="C20" s="1">
        <v>4</v>
      </c>
      <c r="D20" s="1">
        <v>5</v>
      </c>
      <c r="E20" s="1">
        <v>9</v>
      </c>
      <c r="F20" s="1">
        <v>10</v>
      </c>
      <c r="G20" s="1">
        <v>8</v>
      </c>
      <c r="H20" s="1">
        <v>5</v>
      </c>
      <c r="I20" s="1">
        <v>5</v>
      </c>
      <c r="J20" s="1">
        <v>5</v>
      </c>
      <c r="K20" s="1">
        <v>3</v>
      </c>
      <c r="L20" s="1">
        <v>5</v>
      </c>
      <c r="M20" s="1">
        <v>0</v>
      </c>
      <c r="N20" s="1">
        <v>0</v>
      </c>
    </row>
    <row r="21" spans="1:14" x14ac:dyDescent="0.3">
      <c r="A21" s="5" t="s">
        <v>13</v>
      </c>
      <c r="B21" s="1" t="s">
        <v>113</v>
      </c>
      <c r="C21" s="1">
        <v>9</v>
      </c>
      <c r="D21" s="1">
        <v>7</v>
      </c>
      <c r="E21" s="1">
        <v>8</v>
      </c>
      <c r="F21" s="1">
        <v>16</v>
      </c>
      <c r="G21" s="1">
        <v>11</v>
      </c>
      <c r="H21" s="1">
        <v>11</v>
      </c>
      <c r="I21" s="1">
        <v>5</v>
      </c>
      <c r="J21" s="1">
        <v>7</v>
      </c>
      <c r="K21" s="1">
        <v>4</v>
      </c>
      <c r="L21" s="1">
        <v>2</v>
      </c>
      <c r="M21" s="1">
        <v>0</v>
      </c>
      <c r="N21" s="1">
        <v>0</v>
      </c>
    </row>
    <row r="22" spans="1:14" x14ac:dyDescent="0.3">
      <c r="A22" s="5" t="s">
        <v>13</v>
      </c>
      <c r="B22" s="1" t="s">
        <v>114</v>
      </c>
      <c r="C22" s="1">
        <v>1</v>
      </c>
      <c r="D22" s="1">
        <v>0</v>
      </c>
      <c r="E22" s="1">
        <v>0</v>
      </c>
      <c r="F22" s="1">
        <v>1</v>
      </c>
      <c r="G22" s="1">
        <v>1</v>
      </c>
      <c r="H22" s="1">
        <v>0</v>
      </c>
      <c r="I22" s="1">
        <v>1</v>
      </c>
      <c r="J22" s="1">
        <v>1</v>
      </c>
      <c r="K22" s="1">
        <v>0</v>
      </c>
      <c r="L22" s="1">
        <v>0</v>
      </c>
      <c r="M22" s="1">
        <v>0</v>
      </c>
      <c r="N22" s="1">
        <v>0</v>
      </c>
    </row>
    <row r="23" spans="1:14" x14ac:dyDescent="0.3">
      <c r="A23" s="5" t="s">
        <v>13</v>
      </c>
      <c r="B23" s="1" t="s">
        <v>115</v>
      </c>
      <c r="C23" s="1">
        <v>1</v>
      </c>
      <c r="D23" s="1">
        <v>3</v>
      </c>
      <c r="E23" s="1">
        <v>4</v>
      </c>
      <c r="F23" s="1">
        <v>1</v>
      </c>
      <c r="G23" s="1">
        <v>2</v>
      </c>
      <c r="H23" s="1">
        <v>2</v>
      </c>
      <c r="I23" s="1">
        <v>4</v>
      </c>
      <c r="J23" s="1">
        <v>0</v>
      </c>
      <c r="K23" s="1">
        <v>2</v>
      </c>
      <c r="L23" s="1">
        <v>0</v>
      </c>
      <c r="M23" s="1">
        <v>0</v>
      </c>
      <c r="N23" s="1">
        <v>0</v>
      </c>
    </row>
    <row r="24" spans="1:14" x14ac:dyDescent="0.3">
      <c r="A24" s="5" t="s">
        <v>13</v>
      </c>
      <c r="B24" s="1" t="s">
        <v>116</v>
      </c>
      <c r="C24" s="1">
        <v>31</v>
      </c>
      <c r="D24" s="1">
        <v>50</v>
      </c>
      <c r="E24" s="1">
        <v>53</v>
      </c>
      <c r="F24" s="1">
        <v>50</v>
      </c>
      <c r="G24" s="1">
        <v>39</v>
      </c>
      <c r="H24" s="1">
        <v>35</v>
      </c>
      <c r="I24" s="1">
        <v>30</v>
      </c>
      <c r="J24" s="1">
        <v>25</v>
      </c>
      <c r="K24" s="1">
        <v>13</v>
      </c>
      <c r="L24" s="1">
        <v>6</v>
      </c>
      <c r="M24" s="1">
        <v>0</v>
      </c>
      <c r="N24" s="1">
        <v>0</v>
      </c>
    </row>
    <row r="25" spans="1:14" x14ac:dyDescent="0.3">
      <c r="A25" s="5" t="s">
        <v>13</v>
      </c>
      <c r="B25" s="1" t="s">
        <v>117</v>
      </c>
      <c r="C25" s="1">
        <v>0</v>
      </c>
      <c r="D25" s="1">
        <v>1</v>
      </c>
      <c r="E25" s="1">
        <v>2</v>
      </c>
      <c r="F25" s="1">
        <v>2</v>
      </c>
      <c r="G25" s="1">
        <v>2</v>
      </c>
      <c r="H25" s="1">
        <v>0</v>
      </c>
      <c r="I25" s="1">
        <v>4</v>
      </c>
      <c r="J25" s="1">
        <v>0</v>
      </c>
      <c r="K25" s="1">
        <v>1</v>
      </c>
      <c r="L25" s="1">
        <v>0</v>
      </c>
      <c r="M25" s="1">
        <v>0</v>
      </c>
      <c r="N25" s="1">
        <v>0</v>
      </c>
    </row>
    <row r="26" spans="1:14" x14ac:dyDescent="0.3">
      <c r="A26" s="5" t="s">
        <v>13</v>
      </c>
      <c r="B26" s="1" t="s">
        <v>118</v>
      </c>
      <c r="C26" s="1">
        <v>10</v>
      </c>
      <c r="D26" s="1">
        <v>4</v>
      </c>
      <c r="E26" s="1">
        <v>8</v>
      </c>
      <c r="F26" s="1">
        <v>8</v>
      </c>
      <c r="G26" s="1">
        <v>5</v>
      </c>
      <c r="H26" s="1">
        <v>6</v>
      </c>
      <c r="I26" s="1">
        <v>1</v>
      </c>
      <c r="J26" s="1">
        <v>4</v>
      </c>
      <c r="K26" s="1">
        <v>1</v>
      </c>
      <c r="L26" s="1">
        <v>0</v>
      </c>
      <c r="M26" s="1">
        <v>0</v>
      </c>
      <c r="N26" s="1">
        <v>0</v>
      </c>
    </row>
    <row r="27" spans="1:14" x14ac:dyDescent="0.3">
      <c r="A27" s="5" t="s">
        <v>13</v>
      </c>
      <c r="B27" s="1" t="s">
        <v>119</v>
      </c>
      <c r="C27" s="1">
        <v>7</v>
      </c>
      <c r="D27" s="1">
        <v>26</v>
      </c>
      <c r="E27" s="1">
        <v>44</v>
      </c>
      <c r="F27" s="1">
        <v>41</v>
      </c>
      <c r="G27" s="1">
        <v>42</v>
      </c>
      <c r="H27" s="1">
        <v>34</v>
      </c>
      <c r="I27" s="1">
        <v>35</v>
      </c>
      <c r="J27" s="1">
        <v>27</v>
      </c>
      <c r="K27" s="1">
        <v>29</v>
      </c>
      <c r="L27" s="1">
        <v>20</v>
      </c>
      <c r="M27" s="1">
        <v>0</v>
      </c>
      <c r="N27" s="1">
        <v>0</v>
      </c>
    </row>
    <row r="28" spans="1:14" x14ac:dyDescent="0.3">
      <c r="A28" s="5" t="s">
        <v>13</v>
      </c>
      <c r="B28" s="1" t="s">
        <v>120</v>
      </c>
      <c r="C28" s="1">
        <v>1</v>
      </c>
      <c r="D28" s="1">
        <v>0</v>
      </c>
      <c r="E28" s="1">
        <v>3</v>
      </c>
      <c r="F28" s="1">
        <v>3</v>
      </c>
      <c r="G28" s="1">
        <v>7</v>
      </c>
      <c r="H28" s="1">
        <v>2</v>
      </c>
      <c r="I28" s="1">
        <v>2</v>
      </c>
      <c r="J28" s="1">
        <v>1</v>
      </c>
      <c r="K28" s="1">
        <v>3</v>
      </c>
      <c r="L28" s="1">
        <v>1</v>
      </c>
      <c r="M28" s="1">
        <v>0</v>
      </c>
      <c r="N28" s="1">
        <v>0</v>
      </c>
    </row>
    <row r="29" spans="1:14" x14ac:dyDescent="0.3">
      <c r="A29" s="5" t="s">
        <v>13</v>
      </c>
      <c r="B29" s="1" t="s">
        <v>121</v>
      </c>
      <c r="C29" s="1">
        <v>0</v>
      </c>
      <c r="D29" s="1">
        <v>0</v>
      </c>
      <c r="E29" s="1">
        <v>1</v>
      </c>
      <c r="F29" s="1">
        <v>2</v>
      </c>
      <c r="G29" s="1">
        <v>0</v>
      </c>
      <c r="H29" s="1">
        <v>0</v>
      </c>
      <c r="I29" s="1">
        <v>2</v>
      </c>
      <c r="J29" s="1">
        <v>2</v>
      </c>
      <c r="K29" s="1">
        <v>0</v>
      </c>
      <c r="L29" s="1">
        <v>2</v>
      </c>
      <c r="M29" s="1">
        <v>0</v>
      </c>
      <c r="N29" s="1">
        <v>0</v>
      </c>
    </row>
    <row r="30" spans="1:14" x14ac:dyDescent="0.3">
      <c r="A30" s="5" t="s">
        <v>13</v>
      </c>
      <c r="B30" s="1" t="s">
        <v>122</v>
      </c>
      <c r="C30" s="1">
        <v>13</v>
      </c>
      <c r="D30" s="1">
        <v>33</v>
      </c>
      <c r="E30" s="1">
        <v>39</v>
      </c>
      <c r="F30" s="1">
        <v>57</v>
      </c>
      <c r="G30" s="1">
        <v>57</v>
      </c>
      <c r="H30" s="1">
        <v>31</v>
      </c>
      <c r="I30" s="1">
        <v>41</v>
      </c>
      <c r="J30" s="1">
        <v>18</v>
      </c>
      <c r="K30" s="1">
        <v>23</v>
      </c>
      <c r="L30" s="1">
        <v>11</v>
      </c>
      <c r="M30" s="1">
        <v>0</v>
      </c>
      <c r="N30" s="1">
        <v>0</v>
      </c>
    </row>
    <row r="31" spans="1:14" x14ac:dyDescent="0.3">
      <c r="A31" s="5" t="s">
        <v>13</v>
      </c>
      <c r="B31" s="1" t="s">
        <v>123</v>
      </c>
      <c r="C31" s="1">
        <v>0</v>
      </c>
      <c r="D31" s="1">
        <v>3</v>
      </c>
      <c r="E31" s="1">
        <v>6</v>
      </c>
      <c r="F31" s="1">
        <v>5</v>
      </c>
      <c r="G31" s="1">
        <v>4</v>
      </c>
      <c r="H31" s="1">
        <v>0</v>
      </c>
      <c r="I31" s="1">
        <v>3</v>
      </c>
      <c r="J31" s="1">
        <v>3</v>
      </c>
      <c r="K31" s="1">
        <v>3</v>
      </c>
      <c r="L31" s="1">
        <v>4</v>
      </c>
      <c r="M31" s="1">
        <v>0</v>
      </c>
      <c r="N31" s="1">
        <v>0</v>
      </c>
    </row>
    <row r="32" spans="1:14" x14ac:dyDescent="0.3">
      <c r="A32" s="5" t="s">
        <v>13</v>
      </c>
      <c r="B32" s="1" t="s">
        <v>124</v>
      </c>
      <c r="C32" s="1">
        <v>9</v>
      </c>
      <c r="D32" s="1">
        <v>7</v>
      </c>
      <c r="E32" s="1">
        <v>13</v>
      </c>
      <c r="F32" s="1">
        <v>4</v>
      </c>
      <c r="G32" s="1">
        <v>6</v>
      </c>
      <c r="H32" s="1">
        <v>1</v>
      </c>
      <c r="I32" s="1">
        <v>6</v>
      </c>
      <c r="J32" s="1">
        <v>0</v>
      </c>
      <c r="K32" s="1">
        <v>1</v>
      </c>
      <c r="L32" s="1">
        <v>0</v>
      </c>
      <c r="M32" s="1">
        <v>0</v>
      </c>
      <c r="N32" s="1">
        <v>0</v>
      </c>
    </row>
    <row r="33" spans="1:14" x14ac:dyDescent="0.3">
      <c r="A33" s="5" t="s">
        <v>14</v>
      </c>
      <c r="B33" s="1" t="s">
        <v>113</v>
      </c>
      <c r="C33" s="1">
        <v>22</v>
      </c>
      <c r="D33" s="1">
        <v>0</v>
      </c>
      <c r="E33" s="1">
        <v>0</v>
      </c>
      <c r="F33" s="1">
        <v>0</v>
      </c>
      <c r="G33" s="1">
        <v>0</v>
      </c>
      <c r="H33" s="1">
        <v>0</v>
      </c>
      <c r="I33" s="1">
        <v>0</v>
      </c>
      <c r="J33" s="1">
        <v>0</v>
      </c>
      <c r="K33" s="1">
        <v>0</v>
      </c>
      <c r="L33" s="1">
        <v>0</v>
      </c>
      <c r="M33" s="1">
        <v>0</v>
      </c>
      <c r="N33" s="1">
        <v>0</v>
      </c>
    </row>
    <row r="34" spans="1:14" x14ac:dyDescent="0.3">
      <c r="A34" s="5" t="s">
        <v>14</v>
      </c>
      <c r="B34" s="1" t="s">
        <v>114</v>
      </c>
      <c r="C34" s="1">
        <v>2</v>
      </c>
      <c r="D34" s="1">
        <v>0</v>
      </c>
      <c r="E34" s="1">
        <v>0</v>
      </c>
      <c r="F34" s="1">
        <v>0</v>
      </c>
      <c r="G34" s="1">
        <v>0</v>
      </c>
      <c r="H34" s="1">
        <v>0</v>
      </c>
      <c r="I34" s="1">
        <v>0</v>
      </c>
      <c r="J34" s="1">
        <v>0</v>
      </c>
      <c r="K34" s="1">
        <v>0</v>
      </c>
      <c r="L34" s="1">
        <v>0</v>
      </c>
      <c r="M34" s="1">
        <v>0</v>
      </c>
      <c r="N34" s="1">
        <v>0</v>
      </c>
    </row>
    <row r="35" spans="1:14" x14ac:dyDescent="0.3">
      <c r="A35" s="5" t="s">
        <v>14</v>
      </c>
      <c r="B35" s="1" t="s">
        <v>115</v>
      </c>
      <c r="C35" s="1">
        <v>4</v>
      </c>
      <c r="D35" s="1">
        <v>0</v>
      </c>
      <c r="E35" s="1">
        <v>0</v>
      </c>
      <c r="F35" s="1">
        <v>0</v>
      </c>
      <c r="G35" s="1">
        <v>0</v>
      </c>
      <c r="H35" s="1">
        <v>0</v>
      </c>
      <c r="I35" s="1">
        <v>0</v>
      </c>
      <c r="J35" s="1">
        <v>0</v>
      </c>
      <c r="K35" s="1">
        <v>0</v>
      </c>
      <c r="L35" s="1">
        <v>0</v>
      </c>
      <c r="M35" s="1">
        <v>0</v>
      </c>
      <c r="N35" s="1">
        <v>0</v>
      </c>
    </row>
    <row r="36" spans="1:14" x14ac:dyDescent="0.3">
      <c r="A36" s="5" t="s">
        <v>14</v>
      </c>
      <c r="B36" s="1" t="s">
        <v>116</v>
      </c>
      <c r="C36" s="1">
        <v>86</v>
      </c>
      <c r="D36" s="1">
        <v>0</v>
      </c>
      <c r="E36" s="1">
        <v>0</v>
      </c>
      <c r="F36" s="1">
        <v>0</v>
      </c>
      <c r="G36" s="1">
        <v>0</v>
      </c>
      <c r="H36" s="1">
        <v>0</v>
      </c>
      <c r="I36" s="1">
        <v>0</v>
      </c>
      <c r="J36" s="1">
        <v>0</v>
      </c>
      <c r="K36" s="1">
        <v>0</v>
      </c>
      <c r="L36" s="1">
        <v>0</v>
      </c>
      <c r="M36" s="1">
        <v>0</v>
      </c>
      <c r="N36" s="1">
        <v>0</v>
      </c>
    </row>
    <row r="37" spans="1:14" x14ac:dyDescent="0.3">
      <c r="A37" s="5" t="s">
        <v>14</v>
      </c>
      <c r="B37" s="1" t="s">
        <v>117</v>
      </c>
      <c r="C37" s="1">
        <v>2</v>
      </c>
      <c r="D37" s="1">
        <v>0</v>
      </c>
      <c r="E37" s="1">
        <v>0</v>
      </c>
      <c r="F37" s="1">
        <v>0</v>
      </c>
      <c r="G37" s="1">
        <v>0</v>
      </c>
      <c r="H37" s="1">
        <v>0</v>
      </c>
      <c r="I37" s="1">
        <v>0</v>
      </c>
      <c r="J37" s="1">
        <v>0</v>
      </c>
      <c r="K37" s="1">
        <v>0</v>
      </c>
      <c r="L37" s="1">
        <v>0</v>
      </c>
      <c r="M37" s="1">
        <v>0</v>
      </c>
      <c r="N37" s="1">
        <v>0</v>
      </c>
    </row>
    <row r="38" spans="1:14" x14ac:dyDescent="0.3">
      <c r="A38" s="5" t="s">
        <v>14</v>
      </c>
      <c r="B38" s="1" t="s">
        <v>118</v>
      </c>
      <c r="C38" s="1">
        <v>21</v>
      </c>
      <c r="D38" s="1">
        <v>0</v>
      </c>
      <c r="E38" s="1">
        <v>0</v>
      </c>
      <c r="F38" s="1">
        <v>0</v>
      </c>
      <c r="G38" s="1">
        <v>0</v>
      </c>
      <c r="H38" s="1">
        <v>0</v>
      </c>
      <c r="I38" s="1">
        <v>0</v>
      </c>
      <c r="J38" s="1">
        <v>0</v>
      </c>
      <c r="K38" s="1">
        <v>0</v>
      </c>
      <c r="L38" s="1">
        <v>0</v>
      </c>
      <c r="M38" s="1">
        <v>0</v>
      </c>
      <c r="N38" s="1">
        <v>0</v>
      </c>
    </row>
    <row r="39" spans="1:14" x14ac:dyDescent="0.3">
      <c r="A39" s="5" t="s">
        <v>14</v>
      </c>
      <c r="B39" s="1" t="s">
        <v>119</v>
      </c>
      <c r="C39" s="1">
        <v>103</v>
      </c>
      <c r="D39" s="1">
        <v>1</v>
      </c>
      <c r="E39" s="1">
        <v>0</v>
      </c>
      <c r="F39" s="1">
        <v>0</v>
      </c>
      <c r="G39" s="1">
        <v>0</v>
      </c>
      <c r="H39" s="1">
        <v>0</v>
      </c>
      <c r="I39" s="1">
        <v>0</v>
      </c>
      <c r="J39" s="1">
        <v>0</v>
      </c>
      <c r="K39" s="1">
        <v>0</v>
      </c>
      <c r="L39" s="1">
        <v>0</v>
      </c>
      <c r="M39" s="1">
        <v>0</v>
      </c>
      <c r="N39" s="1">
        <v>0</v>
      </c>
    </row>
    <row r="40" spans="1:14" x14ac:dyDescent="0.3">
      <c r="A40" s="5" t="s">
        <v>14</v>
      </c>
      <c r="B40" s="1" t="s">
        <v>120</v>
      </c>
      <c r="C40" s="1">
        <v>15</v>
      </c>
      <c r="D40" s="1">
        <v>0</v>
      </c>
      <c r="E40" s="1">
        <v>0</v>
      </c>
      <c r="F40" s="1">
        <v>0</v>
      </c>
      <c r="G40" s="1">
        <v>0</v>
      </c>
      <c r="H40" s="1">
        <v>0</v>
      </c>
      <c r="I40" s="1">
        <v>0</v>
      </c>
      <c r="J40" s="1">
        <v>0</v>
      </c>
      <c r="K40" s="1">
        <v>0</v>
      </c>
      <c r="L40" s="1">
        <v>0</v>
      </c>
      <c r="M40" s="1">
        <v>0</v>
      </c>
      <c r="N40" s="1">
        <v>0</v>
      </c>
    </row>
    <row r="41" spans="1:14" x14ac:dyDescent="0.3">
      <c r="A41" s="5" t="s">
        <v>14</v>
      </c>
      <c r="B41" s="1" t="s">
        <v>121</v>
      </c>
      <c r="C41" s="1">
        <v>8</v>
      </c>
      <c r="D41" s="1">
        <v>0</v>
      </c>
      <c r="E41" s="1">
        <v>0</v>
      </c>
      <c r="F41" s="1">
        <v>0</v>
      </c>
      <c r="G41" s="1">
        <v>0</v>
      </c>
      <c r="H41" s="1">
        <v>0</v>
      </c>
      <c r="I41" s="1">
        <v>0</v>
      </c>
      <c r="J41" s="1">
        <v>0</v>
      </c>
      <c r="K41" s="1">
        <v>0</v>
      </c>
      <c r="L41" s="1">
        <v>0</v>
      </c>
      <c r="M41" s="1">
        <v>0</v>
      </c>
      <c r="N41" s="1">
        <v>0</v>
      </c>
    </row>
    <row r="42" spans="1:14" x14ac:dyDescent="0.3">
      <c r="A42" s="5" t="s">
        <v>14</v>
      </c>
      <c r="B42" s="1" t="s">
        <v>122</v>
      </c>
      <c r="C42" s="1">
        <v>170</v>
      </c>
      <c r="D42" s="1">
        <v>0</v>
      </c>
      <c r="E42" s="1">
        <v>0</v>
      </c>
      <c r="F42" s="1">
        <v>0</v>
      </c>
      <c r="G42" s="1">
        <v>0</v>
      </c>
      <c r="H42" s="1">
        <v>0</v>
      </c>
      <c r="I42" s="1">
        <v>0</v>
      </c>
      <c r="J42" s="1">
        <v>0</v>
      </c>
      <c r="K42" s="1">
        <v>0</v>
      </c>
      <c r="L42" s="1">
        <v>0</v>
      </c>
      <c r="M42" s="1">
        <v>0</v>
      </c>
      <c r="N42" s="1">
        <v>0</v>
      </c>
    </row>
    <row r="43" spans="1:14" x14ac:dyDescent="0.3">
      <c r="A43" s="5" t="s">
        <v>14</v>
      </c>
      <c r="B43" s="1" t="s">
        <v>123</v>
      </c>
      <c r="C43" s="1">
        <v>9</v>
      </c>
      <c r="D43" s="1">
        <v>1</v>
      </c>
      <c r="E43" s="1">
        <v>0</v>
      </c>
      <c r="F43" s="1">
        <v>0</v>
      </c>
      <c r="G43" s="1">
        <v>0</v>
      </c>
      <c r="H43" s="1">
        <v>0</v>
      </c>
      <c r="I43" s="1">
        <v>0</v>
      </c>
      <c r="J43" s="1">
        <v>0</v>
      </c>
      <c r="K43" s="1">
        <v>0</v>
      </c>
      <c r="L43" s="1">
        <v>0</v>
      </c>
      <c r="M43" s="1">
        <v>0</v>
      </c>
      <c r="N43" s="1">
        <v>0</v>
      </c>
    </row>
    <row r="44" spans="1:14" x14ac:dyDescent="0.3">
      <c r="A44" s="5" t="s">
        <v>14</v>
      </c>
      <c r="B44" s="1" t="s">
        <v>124</v>
      </c>
      <c r="C44" s="1">
        <v>96</v>
      </c>
      <c r="D44" s="1">
        <v>0</v>
      </c>
      <c r="E44" s="1">
        <v>0</v>
      </c>
      <c r="F44" s="1">
        <v>0</v>
      </c>
      <c r="G44" s="1">
        <v>0</v>
      </c>
      <c r="H44" s="1">
        <v>0</v>
      </c>
      <c r="I44" s="1">
        <v>0</v>
      </c>
      <c r="J44" s="1">
        <v>0</v>
      </c>
      <c r="K44" s="1">
        <v>0</v>
      </c>
      <c r="L44" s="1">
        <v>0</v>
      </c>
      <c r="M44" s="1">
        <v>0</v>
      </c>
      <c r="N44" s="1">
        <v>0</v>
      </c>
    </row>
    <row r="45" spans="1:14" x14ac:dyDescent="0.3">
      <c r="A45" s="5" t="s">
        <v>15</v>
      </c>
      <c r="B45" s="1" t="s">
        <v>113</v>
      </c>
      <c r="C45" s="1">
        <v>0</v>
      </c>
      <c r="D45" s="1">
        <v>0</v>
      </c>
      <c r="E45" s="1">
        <v>0</v>
      </c>
      <c r="F45" s="1">
        <v>0</v>
      </c>
      <c r="G45" s="1">
        <v>0</v>
      </c>
      <c r="H45" s="1">
        <v>0</v>
      </c>
      <c r="I45" s="1">
        <v>0</v>
      </c>
      <c r="J45" s="1">
        <v>0</v>
      </c>
      <c r="K45" s="1">
        <v>0</v>
      </c>
      <c r="L45" s="1">
        <v>329</v>
      </c>
      <c r="M45" s="1">
        <v>490</v>
      </c>
      <c r="N45" s="1">
        <v>547</v>
      </c>
    </row>
    <row r="46" spans="1:14" x14ac:dyDescent="0.3">
      <c r="A46" s="5" t="s">
        <v>15</v>
      </c>
      <c r="B46" s="1" t="s">
        <v>114</v>
      </c>
      <c r="C46" s="1">
        <v>0</v>
      </c>
      <c r="D46" s="1">
        <v>0</v>
      </c>
      <c r="E46" s="1">
        <v>0</v>
      </c>
      <c r="F46" s="1">
        <v>0</v>
      </c>
      <c r="G46" s="1">
        <v>0</v>
      </c>
      <c r="H46" s="1">
        <v>0</v>
      </c>
      <c r="I46" s="1">
        <v>0</v>
      </c>
      <c r="J46" s="1">
        <v>0</v>
      </c>
      <c r="K46" s="1">
        <v>0</v>
      </c>
      <c r="L46" s="1">
        <v>25</v>
      </c>
      <c r="M46" s="1">
        <v>48</v>
      </c>
      <c r="N46" s="1">
        <v>54</v>
      </c>
    </row>
    <row r="47" spans="1:14" x14ac:dyDescent="0.3">
      <c r="A47" s="5" t="s">
        <v>15</v>
      </c>
      <c r="B47" s="1" t="s">
        <v>115</v>
      </c>
      <c r="C47" s="1">
        <v>0</v>
      </c>
      <c r="D47" s="1">
        <v>0</v>
      </c>
      <c r="E47" s="1">
        <v>0</v>
      </c>
      <c r="F47" s="1">
        <v>0</v>
      </c>
      <c r="G47" s="1">
        <v>0</v>
      </c>
      <c r="H47" s="1">
        <v>0</v>
      </c>
      <c r="I47" s="1">
        <v>0</v>
      </c>
      <c r="J47" s="1">
        <v>0</v>
      </c>
      <c r="K47" s="1">
        <v>0</v>
      </c>
      <c r="L47" s="1">
        <v>78</v>
      </c>
      <c r="M47" s="1">
        <v>96</v>
      </c>
      <c r="N47" s="1">
        <v>136</v>
      </c>
    </row>
    <row r="48" spans="1:14" x14ac:dyDescent="0.3">
      <c r="A48" s="5" t="s">
        <v>15</v>
      </c>
      <c r="B48" s="1" t="s">
        <v>116</v>
      </c>
      <c r="C48" s="1">
        <v>0</v>
      </c>
      <c r="D48" s="1">
        <v>0</v>
      </c>
      <c r="E48" s="1">
        <v>0</v>
      </c>
      <c r="F48" s="1">
        <v>0</v>
      </c>
      <c r="G48" s="1">
        <v>0</v>
      </c>
      <c r="H48" s="1">
        <v>0</v>
      </c>
      <c r="I48" s="1">
        <v>0</v>
      </c>
      <c r="J48" s="1">
        <v>0</v>
      </c>
      <c r="K48" s="1">
        <v>0</v>
      </c>
      <c r="L48" s="1">
        <v>2178</v>
      </c>
      <c r="M48" s="1">
        <v>3329</v>
      </c>
      <c r="N48" s="1">
        <v>3353</v>
      </c>
    </row>
    <row r="49" spans="1:14" x14ac:dyDescent="0.3">
      <c r="A49" s="5" t="s">
        <v>15</v>
      </c>
      <c r="B49" s="1" t="s">
        <v>117</v>
      </c>
      <c r="C49" s="1">
        <v>0</v>
      </c>
      <c r="D49" s="1">
        <v>0</v>
      </c>
      <c r="E49" s="1">
        <v>0</v>
      </c>
      <c r="F49" s="1">
        <v>0</v>
      </c>
      <c r="G49" s="1">
        <v>0</v>
      </c>
      <c r="H49" s="1">
        <v>0</v>
      </c>
      <c r="I49" s="1">
        <v>0</v>
      </c>
      <c r="J49" s="1">
        <v>0</v>
      </c>
      <c r="K49" s="1">
        <v>0</v>
      </c>
      <c r="L49" s="1">
        <v>41</v>
      </c>
      <c r="M49" s="1">
        <v>67</v>
      </c>
      <c r="N49" s="1">
        <v>72</v>
      </c>
    </row>
    <row r="50" spans="1:14" x14ac:dyDescent="0.3">
      <c r="A50" s="5" t="s">
        <v>15</v>
      </c>
      <c r="B50" s="1" t="s">
        <v>118</v>
      </c>
      <c r="C50" s="1">
        <v>0</v>
      </c>
      <c r="D50" s="1">
        <v>0</v>
      </c>
      <c r="E50" s="1">
        <v>0</v>
      </c>
      <c r="F50" s="1">
        <v>0</v>
      </c>
      <c r="G50" s="1">
        <v>0</v>
      </c>
      <c r="H50" s="1">
        <v>0</v>
      </c>
      <c r="I50" s="1">
        <v>0</v>
      </c>
      <c r="J50" s="1">
        <v>0</v>
      </c>
      <c r="K50" s="1">
        <v>0</v>
      </c>
      <c r="L50" s="1">
        <v>133</v>
      </c>
      <c r="M50" s="1">
        <v>275</v>
      </c>
      <c r="N50" s="1">
        <v>231</v>
      </c>
    </row>
    <row r="51" spans="1:14" x14ac:dyDescent="0.3">
      <c r="A51" s="5" t="s">
        <v>15</v>
      </c>
      <c r="B51" s="1" t="s">
        <v>119</v>
      </c>
      <c r="C51" s="1">
        <v>0</v>
      </c>
      <c r="D51" s="1">
        <v>0</v>
      </c>
      <c r="E51" s="1">
        <v>0</v>
      </c>
      <c r="F51" s="1">
        <v>0</v>
      </c>
      <c r="G51" s="1">
        <v>0</v>
      </c>
      <c r="H51" s="1">
        <v>0</v>
      </c>
      <c r="I51" s="1">
        <v>0</v>
      </c>
      <c r="J51" s="1">
        <v>0</v>
      </c>
      <c r="K51" s="1">
        <v>0</v>
      </c>
      <c r="L51" s="1">
        <v>814</v>
      </c>
      <c r="M51" s="1">
        <v>1435</v>
      </c>
      <c r="N51" s="1">
        <v>1686</v>
      </c>
    </row>
    <row r="52" spans="1:14" x14ac:dyDescent="0.3">
      <c r="A52" s="5" t="s">
        <v>15</v>
      </c>
      <c r="B52" s="1" t="s">
        <v>120</v>
      </c>
      <c r="C52" s="1">
        <v>0</v>
      </c>
      <c r="D52" s="1">
        <v>0</v>
      </c>
      <c r="E52" s="1">
        <v>0</v>
      </c>
      <c r="F52" s="1">
        <v>0</v>
      </c>
      <c r="G52" s="1">
        <v>0</v>
      </c>
      <c r="H52" s="1">
        <v>0</v>
      </c>
      <c r="I52" s="1">
        <v>0</v>
      </c>
      <c r="J52" s="1">
        <v>0</v>
      </c>
      <c r="K52" s="1">
        <v>0</v>
      </c>
      <c r="L52" s="1">
        <v>144</v>
      </c>
      <c r="M52" s="1">
        <v>345</v>
      </c>
      <c r="N52" s="1">
        <v>400</v>
      </c>
    </row>
    <row r="53" spans="1:14" x14ac:dyDescent="0.3">
      <c r="A53" s="5" t="s">
        <v>15</v>
      </c>
      <c r="B53" s="1" t="s">
        <v>121</v>
      </c>
      <c r="C53" s="1">
        <v>0</v>
      </c>
      <c r="D53" s="1">
        <v>0</v>
      </c>
      <c r="E53" s="1">
        <v>0</v>
      </c>
      <c r="F53" s="1">
        <v>0</v>
      </c>
      <c r="G53" s="1">
        <v>0</v>
      </c>
      <c r="H53" s="1">
        <v>0</v>
      </c>
      <c r="I53" s="1">
        <v>0</v>
      </c>
      <c r="J53" s="1">
        <v>0</v>
      </c>
      <c r="K53" s="1">
        <v>0</v>
      </c>
      <c r="L53" s="1">
        <v>54</v>
      </c>
      <c r="M53" s="1">
        <v>91</v>
      </c>
      <c r="N53" s="1">
        <v>92</v>
      </c>
    </row>
    <row r="54" spans="1:14" x14ac:dyDescent="0.3">
      <c r="A54" s="5" t="s">
        <v>15</v>
      </c>
      <c r="B54" s="1" t="s">
        <v>122</v>
      </c>
      <c r="C54" s="1">
        <v>0</v>
      </c>
      <c r="D54" s="1">
        <v>0</v>
      </c>
      <c r="E54" s="1">
        <v>0</v>
      </c>
      <c r="F54" s="1">
        <v>0</v>
      </c>
      <c r="G54" s="1">
        <v>0</v>
      </c>
      <c r="H54" s="1">
        <v>0</v>
      </c>
      <c r="I54" s="1">
        <v>0</v>
      </c>
      <c r="J54" s="1">
        <v>0</v>
      </c>
      <c r="K54" s="1">
        <v>0</v>
      </c>
      <c r="L54" s="1">
        <v>936</v>
      </c>
      <c r="M54" s="1">
        <v>1309</v>
      </c>
      <c r="N54" s="1">
        <v>1273</v>
      </c>
    </row>
    <row r="55" spans="1:14" x14ac:dyDescent="0.3">
      <c r="A55" s="5" t="s">
        <v>15</v>
      </c>
      <c r="B55" s="1" t="s">
        <v>123</v>
      </c>
      <c r="C55" s="1">
        <v>0</v>
      </c>
      <c r="D55" s="1">
        <v>0</v>
      </c>
      <c r="E55" s="1">
        <v>0</v>
      </c>
      <c r="F55" s="1">
        <v>0</v>
      </c>
      <c r="G55" s="1">
        <v>0</v>
      </c>
      <c r="H55" s="1">
        <v>0</v>
      </c>
      <c r="I55" s="1">
        <v>0</v>
      </c>
      <c r="J55" s="1">
        <v>0</v>
      </c>
      <c r="K55" s="1">
        <v>0</v>
      </c>
      <c r="L55" s="1">
        <v>200</v>
      </c>
      <c r="M55" s="1">
        <v>506</v>
      </c>
      <c r="N55" s="1">
        <v>485</v>
      </c>
    </row>
    <row r="56" spans="1:14" x14ac:dyDescent="0.3">
      <c r="A56" s="5" t="s">
        <v>15</v>
      </c>
      <c r="B56" s="1" t="s">
        <v>124</v>
      </c>
      <c r="C56" s="1">
        <v>0</v>
      </c>
      <c r="D56" s="1">
        <v>0</v>
      </c>
      <c r="E56" s="1">
        <v>0</v>
      </c>
      <c r="F56" s="1">
        <v>0</v>
      </c>
      <c r="G56" s="1">
        <v>0</v>
      </c>
      <c r="H56" s="1">
        <v>0</v>
      </c>
      <c r="I56" s="1">
        <v>0</v>
      </c>
      <c r="J56" s="1">
        <v>0</v>
      </c>
      <c r="K56" s="1">
        <v>0</v>
      </c>
      <c r="L56" s="1">
        <v>110</v>
      </c>
      <c r="M56" s="1">
        <v>210</v>
      </c>
      <c r="N56" s="1">
        <v>244</v>
      </c>
    </row>
    <row r="57" spans="1:14" x14ac:dyDescent="0.3">
      <c r="A57" s="5" t="s">
        <v>16</v>
      </c>
      <c r="B57" s="1" t="s">
        <v>113</v>
      </c>
      <c r="C57" s="1">
        <v>139</v>
      </c>
      <c r="D57" s="1">
        <v>257</v>
      </c>
      <c r="E57" s="1">
        <v>343</v>
      </c>
      <c r="F57" s="1">
        <v>390</v>
      </c>
      <c r="G57" s="1">
        <v>364</v>
      </c>
      <c r="H57" s="1">
        <v>309</v>
      </c>
      <c r="I57" s="1">
        <v>289</v>
      </c>
      <c r="J57" s="1">
        <v>272</v>
      </c>
      <c r="K57" s="1">
        <v>209</v>
      </c>
      <c r="L57" s="1">
        <v>78</v>
      </c>
      <c r="M57" s="1">
        <v>0</v>
      </c>
      <c r="N57" s="1">
        <v>0</v>
      </c>
    </row>
    <row r="58" spans="1:14" x14ac:dyDescent="0.3">
      <c r="A58" s="5" t="s">
        <v>16</v>
      </c>
      <c r="B58" s="1" t="s">
        <v>114</v>
      </c>
      <c r="C58" s="1">
        <v>6</v>
      </c>
      <c r="D58" s="1">
        <v>15</v>
      </c>
      <c r="E58" s="1">
        <v>28</v>
      </c>
      <c r="F58" s="1">
        <v>36</v>
      </c>
      <c r="G58" s="1">
        <v>22</v>
      </c>
      <c r="H58" s="1">
        <v>22</v>
      </c>
      <c r="I58" s="1">
        <v>19</v>
      </c>
      <c r="J58" s="1">
        <v>20</v>
      </c>
      <c r="K58" s="1">
        <v>15</v>
      </c>
      <c r="L58" s="1">
        <v>4</v>
      </c>
      <c r="M58" s="1">
        <v>0</v>
      </c>
      <c r="N58" s="1">
        <v>0</v>
      </c>
    </row>
    <row r="59" spans="1:14" x14ac:dyDescent="0.3">
      <c r="A59" s="5" t="s">
        <v>16</v>
      </c>
      <c r="B59" s="1" t="s">
        <v>115</v>
      </c>
      <c r="C59" s="1">
        <v>21</v>
      </c>
      <c r="D59" s="1">
        <v>31</v>
      </c>
      <c r="E59" s="1">
        <v>39</v>
      </c>
      <c r="F59" s="1">
        <v>50</v>
      </c>
      <c r="G59" s="1">
        <v>59</v>
      </c>
      <c r="H59" s="1">
        <v>48</v>
      </c>
      <c r="I59" s="1">
        <v>58</v>
      </c>
      <c r="J59" s="1">
        <v>53</v>
      </c>
      <c r="K59" s="1">
        <v>33</v>
      </c>
      <c r="L59" s="1">
        <v>8</v>
      </c>
      <c r="M59" s="1">
        <v>0</v>
      </c>
      <c r="N59" s="1">
        <v>0</v>
      </c>
    </row>
    <row r="60" spans="1:14" x14ac:dyDescent="0.3">
      <c r="A60" s="5" t="s">
        <v>16</v>
      </c>
      <c r="B60" s="1" t="s">
        <v>116</v>
      </c>
      <c r="C60" s="1">
        <v>604</v>
      </c>
      <c r="D60" s="1">
        <v>913</v>
      </c>
      <c r="E60" s="1">
        <v>1117</v>
      </c>
      <c r="F60" s="1">
        <v>1313</v>
      </c>
      <c r="G60" s="1">
        <v>1224</v>
      </c>
      <c r="H60" s="1">
        <v>1131</v>
      </c>
      <c r="I60" s="1">
        <v>1068</v>
      </c>
      <c r="J60" s="1">
        <v>1042</v>
      </c>
      <c r="K60" s="1">
        <v>654</v>
      </c>
      <c r="L60" s="1">
        <v>206</v>
      </c>
      <c r="M60" s="1">
        <v>0</v>
      </c>
      <c r="N60" s="1">
        <v>0</v>
      </c>
    </row>
    <row r="61" spans="1:14" x14ac:dyDescent="0.3">
      <c r="A61" s="5" t="s">
        <v>16</v>
      </c>
      <c r="B61" s="1" t="s">
        <v>117</v>
      </c>
      <c r="C61" s="1">
        <v>29</v>
      </c>
      <c r="D61" s="1">
        <v>35</v>
      </c>
      <c r="E61" s="1">
        <v>49</v>
      </c>
      <c r="F61" s="1">
        <v>56</v>
      </c>
      <c r="G61" s="1">
        <v>51</v>
      </c>
      <c r="H61" s="1">
        <v>47</v>
      </c>
      <c r="I61" s="1">
        <v>38</v>
      </c>
      <c r="J61" s="1">
        <v>40</v>
      </c>
      <c r="K61" s="1">
        <v>22</v>
      </c>
      <c r="L61" s="1">
        <v>8</v>
      </c>
      <c r="M61" s="1">
        <v>0</v>
      </c>
      <c r="N61" s="1">
        <v>0</v>
      </c>
    </row>
    <row r="62" spans="1:14" x14ac:dyDescent="0.3">
      <c r="A62" s="5" t="s">
        <v>16</v>
      </c>
      <c r="B62" s="1" t="s">
        <v>118</v>
      </c>
      <c r="C62" s="1">
        <v>205</v>
      </c>
      <c r="D62" s="1">
        <v>268</v>
      </c>
      <c r="E62" s="1">
        <v>288</v>
      </c>
      <c r="F62" s="1">
        <v>255</v>
      </c>
      <c r="G62" s="1">
        <v>175</v>
      </c>
      <c r="H62" s="1">
        <v>119</v>
      </c>
      <c r="I62" s="1">
        <v>104</v>
      </c>
      <c r="J62" s="1">
        <v>86</v>
      </c>
      <c r="K62" s="1">
        <v>36</v>
      </c>
      <c r="L62" s="1">
        <v>9</v>
      </c>
      <c r="M62" s="1">
        <v>0</v>
      </c>
      <c r="N62" s="1">
        <v>0</v>
      </c>
    </row>
    <row r="63" spans="1:14" x14ac:dyDescent="0.3">
      <c r="A63" s="5" t="s">
        <v>16</v>
      </c>
      <c r="B63" s="1" t="s">
        <v>119</v>
      </c>
      <c r="C63" s="1">
        <v>288</v>
      </c>
      <c r="D63" s="1">
        <v>918</v>
      </c>
      <c r="E63" s="1">
        <v>1255</v>
      </c>
      <c r="F63" s="1">
        <v>1274</v>
      </c>
      <c r="G63" s="1">
        <v>938</v>
      </c>
      <c r="H63" s="1">
        <v>919</v>
      </c>
      <c r="I63" s="1">
        <v>821</v>
      </c>
      <c r="J63" s="1">
        <v>974</v>
      </c>
      <c r="K63" s="1">
        <v>725</v>
      </c>
      <c r="L63" s="1">
        <v>412</v>
      </c>
      <c r="M63" s="1">
        <v>0</v>
      </c>
      <c r="N63" s="1">
        <v>0</v>
      </c>
    </row>
    <row r="64" spans="1:14" x14ac:dyDescent="0.3">
      <c r="A64" s="5" t="s">
        <v>16</v>
      </c>
      <c r="B64" s="1" t="s">
        <v>120</v>
      </c>
      <c r="C64" s="1">
        <v>45</v>
      </c>
      <c r="D64" s="1">
        <v>196</v>
      </c>
      <c r="E64" s="1">
        <v>220</v>
      </c>
      <c r="F64" s="1">
        <v>230</v>
      </c>
      <c r="G64" s="1">
        <v>136</v>
      </c>
      <c r="H64" s="1">
        <v>128</v>
      </c>
      <c r="I64" s="1">
        <v>154</v>
      </c>
      <c r="J64" s="1">
        <v>187</v>
      </c>
      <c r="K64" s="1">
        <v>142</v>
      </c>
      <c r="L64" s="1">
        <v>93</v>
      </c>
      <c r="M64" s="1">
        <v>0</v>
      </c>
      <c r="N64" s="1">
        <v>0</v>
      </c>
    </row>
    <row r="65" spans="1:14" x14ac:dyDescent="0.3">
      <c r="A65" s="5" t="s">
        <v>16</v>
      </c>
      <c r="B65" s="1" t="s">
        <v>121</v>
      </c>
      <c r="C65" s="1">
        <v>11</v>
      </c>
      <c r="D65" s="1">
        <v>66</v>
      </c>
      <c r="E65" s="1">
        <v>90</v>
      </c>
      <c r="F65" s="1">
        <v>100</v>
      </c>
      <c r="G65" s="1">
        <v>77</v>
      </c>
      <c r="H65" s="1">
        <v>53</v>
      </c>
      <c r="I65" s="1">
        <v>56</v>
      </c>
      <c r="J65" s="1">
        <v>52</v>
      </c>
      <c r="K65" s="1">
        <v>49</v>
      </c>
      <c r="L65" s="1">
        <v>31</v>
      </c>
      <c r="M65" s="1">
        <v>0</v>
      </c>
      <c r="N65" s="1">
        <v>0</v>
      </c>
    </row>
    <row r="66" spans="1:14" x14ac:dyDescent="0.3">
      <c r="A66" s="5" t="s">
        <v>16</v>
      </c>
      <c r="B66" s="1" t="s">
        <v>122</v>
      </c>
      <c r="C66" s="1">
        <v>535</v>
      </c>
      <c r="D66" s="1">
        <v>1387</v>
      </c>
      <c r="E66" s="1">
        <v>1809</v>
      </c>
      <c r="F66" s="1">
        <v>1931</v>
      </c>
      <c r="G66" s="1">
        <v>1475</v>
      </c>
      <c r="H66" s="1">
        <v>1139</v>
      </c>
      <c r="I66" s="1">
        <v>1107</v>
      </c>
      <c r="J66" s="1">
        <v>1211</v>
      </c>
      <c r="K66" s="1">
        <v>901</v>
      </c>
      <c r="L66" s="1">
        <v>507</v>
      </c>
      <c r="M66" s="1">
        <v>0</v>
      </c>
      <c r="N66" s="1">
        <v>0</v>
      </c>
    </row>
    <row r="67" spans="1:14" x14ac:dyDescent="0.3">
      <c r="A67" s="5" t="s">
        <v>16</v>
      </c>
      <c r="B67" s="1" t="s">
        <v>123</v>
      </c>
      <c r="C67" s="1">
        <v>36</v>
      </c>
      <c r="D67" s="1">
        <v>169</v>
      </c>
      <c r="E67" s="1">
        <v>264</v>
      </c>
      <c r="F67" s="1">
        <v>221</v>
      </c>
      <c r="G67" s="1">
        <v>196</v>
      </c>
      <c r="H67" s="1">
        <v>139</v>
      </c>
      <c r="I67" s="1">
        <v>169</v>
      </c>
      <c r="J67" s="1">
        <v>202</v>
      </c>
      <c r="K67" s="1">
        <v>252</v>
      </c>
      <c r="L67" s="1">
        <v>163</v>
      </c>
      <c r="M67" s="1">
        <v>0</v>
      </c>
      <c r="N67" s="1">
        <v>0</v>
      </c>
    </row>
    <row r="68" spans="1:14" x14ac:dyDescent="0.3">
      <c r="A68" s="5" t="s">
        <v>16</v>
      </c>
      <c r="B68" s="1" t="s">
        <v>124</v>
      </c>
      <c r="C68" s="1">
        <v>475</v>
      </c>
      <c r="D68" s="1">
        <v>717</v>
      </c>
      <c r="E68" s="1">
        <v>838</v>
      </c>
      <c r="F68" s="1">
        <v>628</v>
      </c>
      <c r="G68" s="1">
        <v>265</v>
      </c>
      <c r="H68" s="1">
        <v>201</v>
      </c>
      <c r="I68" s="1">
        <v>176</v>
      </c>
      <c r="J68" s="1">
        <v>162</v>
      </c>
      <c r="K68" s="1">
        <v>136</v>
      </c>
      <c r="L68" s="1">
        <v>83</v>
      </c>
      <c r="M68" s="1">
        <v>0</v>
      </c>
      <c r="N68" s="1">
        <v>0</v>
      </c>
    </row>
    <row r="69" spans="1:14" x14ac:dyDescent="0.3">
      <c r="A69" s="5" t="s">
        <v>17</v>
      </c>
      <c r="B69" s="1" t="s">
        <v>113</v>
      </c>
      <c r="C69" s="1">
        <v>30</v>
      </c>
      <c r="D69" s="1">
        <v>41</v>
      </c>
      <c r="E69" s="1">
        <v>52</v>
      </c>
      <c r="F69" s="1">
        <v>41</v>
      </c>
      <c r="G69" s="1">
        <v>44</v>
      </c>
      <c r="H69" s="1">
        <v>33</v>
      </c>
      <c r="I69" s="1">
        <v>62</v>
      </c>
      <c r="J69" s="1">
        <v>73</v>
      </c>
      <c r="K69" s="1">
        <v>55</v>
      </c>
      <c r="L69" s="1">
        <v>29</v>
      </c>
      <c r="M69" s="1">
        <v>0</v>
      </c>
      <c r="N69" s="1">
        <v>0</v>
      </c>
    </row>
    <row r="70" spans="1:14" x14ac:dyDescent="0.3">
      <c r="A70" s="5" t="s">
        <v>17</v>
      </c>
      <c r="B70" s="1" t="s">
        <v>114</v>
      </c>
      <c r="C70" s="1">
        <v>7</v>
      </c>
      <c r="D70" s="1">
        <v>7</v>
      </c>
      <c r="E70" s="1">
        <v>12</v>
      </c>
      <c r="F70" s="1">
        <v>8</v>
      </c>
      <c r="G70" s="1">
        <v>5</v>
      </c>
      <c r="H70" s="1">
        <v>9</v>
      </c>
      <c r="I70" s="1">
        <v>5</v>
      </c>
      <c r="J70" s="1">
        <v>7</v>
      </c>
      <c r="K70" s="1">
        <v>7</v>
      </c>
      <c r="L70" s="1">
        <v>1</v>
      </c>
      <c r="M70" s="1">
        <v>0</v>
      </c>
      <c r="N70" s="1">
        <v>0</v>
      </c>
    </row>
    <row r="71" spans="1:14" x14ac:dyDescent="0.3">
      <c r="A71" s="5" t="s">
        <v>17</v>
      </c>
      <c r="B71" s="1" t="s">
        <v>115</v>
      </c>
      <c r="C71" s="1">
        <v>6</v>
      </c>
      <c r="D71" s="1">
        <v>10</v>
      </c>
      <c r="E71" s="1">
        <v>14</v>
      </c>
      <c r="F71" s="1">
        <v>8</v>
      </c>
      <c r="G71" s="1">
        <v>10</v>
      </c>
      <c r="H71" s="1">
        <v>14</v>
      </c>
      <c r="I71" s="1">
        <v>4</v>
      </c>
      <c r="J71" s="1">
        <v>12</v>
      </c>
      <c r="K71" s="1">
        <v>10</v>
      </c>
      <c r="L71" s="1">
        <v>5</v>
      </c>
      <c r="M71" s="1">
        <v>0</v>
      </c>
      <c r="N71" s="1">
        <v>0</v>
      </c>
    </row>
    <row r="72" spans="1:14" x14ac:dyDescent="0.3">
      <c r="A72" s="5" t="s">
        <v>17</v>
      </c>
      <c r="B72" s="1" t="s">
        <v>116</v>
      </c>
      <c r="C72" s="1">
        <v>1411</v>
      </c>
      <c r="D72" s="1">
        <v>1972</v>
      </c>
      <c r="E72" s="1">
        <v>2397</v>
      </c>
      <c r="F72" s="1">
        <v>2141</v>
      </c>
      <c r="G72" s="1">
        <v>1707</v>
      </c>
      <c r="H72" s="1">
        <v>1689</v>
      </c>
      <c r="I72" s="1">
        <v>1722</v>
      </c>
      <c r="J72" s="1">
        <v>1787</v>
      </c>
      <c r="K72" s="1">
        <v>1345</v>
      </c>
      <c r="L72" s="1">
        <v>577</v>
      </c>
      <c r="M72" s="1">
        <v>0</v>
      </c>
      <c r="N72" s="1">
        <v>0</v>
      </c>
    </row>
    <row r="73" spans="1:14" x14ac:dyDescent="0.3">
      <c r="A73" s="5" t="s">
        <v>17</v>
      </c>
      <c r="B73" s="1" t="s">
        <v>117</v>
      </c>
      <c r="C73" s="1">
        <v>4</v>
      </c>
      <c r="D73" s="1">
        <v>5</v>
      </c>
      <c r="E73" s="1">
        <v>8</v>
      </c>
      <c r="F73" s="1">
        <v>4</v>
      </c>
      <c r="G73" s="1">
        <v>7</v>
      </c>
      <c r="H73" s="1">
        <v>9</v>
      </c>
      <c r="I73" s="1">
        <v>5</v>
      </c>
      <c r="J73" s="1">
        <v>5</v>
      </c>
      <c r="K73" s="1">
        <v>3</v>
      </c>
      <c r="L73" s="1">
        <v>3</v>
      </c>
      <c r="M73" s="1">
        <v>0</v>
      </c>
      <c r="N73" s="1">
        <v>0</v>
      </c>
    </row>
    <row r="74" spans="1:14" x14ac:dyDescent="0.3">
      <c r="A74" s="5" t="s">
        <v>17</v>
      </c>
      <c r="B74" s="1" t="s">
        <v>118</v>
      </c>
      <c r="C74" s="1">
        <v>225</v>
      </c>
      <c r="D74" s="1">
        <v>336</v>
      </c>
      <c r="E74" s="1">
        <v>423</v>
      </c>
      <c r="F74" s="1">
        <v>411</v>
      </c>
      <c r="G74" s="1">
        <v>264</v>
      </c>
      <c r="H74" s="1">
        <v>251</v>
      </c>
      <c r="I74" s="1">
        <v>263</v>
      </c>
      <c r="J74" s="1">
        <v>207</v>
      </c>
      <c r="K74" s="1">
        <v>141</v>
      </c>
      <c r="L74" s="1">
        <v>51</v>
      </c>
      <c r="M74" s="1">
        <v>0</v>
      </c>
      <c r="N74" s="1">
        <v>0</v>
      </c>
    </row>
    <row r="75" spans="1:14" x14ac:dyDescent="0.3">
      <c r="A75" s="5" t="s">
        <v>17</v>
      </c>
      <c r="B75" s="1" t="s">
        <v>119</v>
      </c>
      <c r="C75" s="1">
        <v>280</v>
      </c>
      <c r="D75" s="1">
        <v>382</v>
      </c>
      <c r="E75" s="1">
        <v>450</v>
      </c>
      <c r="F75" s="1">
        <v>395</v>
      </c>
      <c r="G75" s="1">
        <v>292</v>
      </c>
      <c r="H75" s="1">
        <v>289</v>
      </c>
      <c r="I75" s="1">
        <v>255</v>
      </c>
      <c r="J75" s="1">
        <v>252</v>
      </c>
      <c r="K75" s="1">
        <v>222</v>
      </c>
      <c r="L75" s="1">
        <v>131</v>
      </c>
      <c r="M75" s="1">
        <v>0</v>
      </c>
      <c r="N75" s="1">
        <v>0</v>
      </c>
    </row>
    <row r="76" spans="1:14" x14ac:dyDescent="0.3">
      <c r="A76" s="5" t="s">
        <v>17</v>
      </c>
      <c r="B76" s="1" t="s">
        <v>120</v>
      </c>
      <c r="C76" s="1">
        <v>11</v>
      </c>
      <c r="D76" s="1">
        <v>24</v>
      </c>
      <c r="E76" s="1">
        <v>25</v>
      </c>
      <c r="F76" s="1">
        <v>28</v>
      </c>
      <c r="G76" s="1">
        <v>19</v>
      </c>
      <c r="H76" s="1">
        <v>23</v>
      </c>
      <c r="I76" s="1">
        <v>24</v>
      </c>
      <c r="J76" s="1">
        <v>31</v>
      </c>
      <c r="K76" s="1">
        <v>16</v>
      </c>
      <c r="L76" s="1">
        <v>18</v>
      </c>
      <c r="M76" s="1">
        <v>0</v>
      </c>
      <c r="N76" s="1">
        <v>0</v>
      </c>
    </row>
    <row r="77" spans="1:14" x14ac:dyDescent="0.3">
      <c r="A77" s="5" t="s">
        <v>17</v>
      </c>
      <c r="B77" s="1" t="s">
        <v>121</v>
      </c>
      <c r="C77" s="1">
        <v>3</v>
      </c>
      <c r="D77" s="1">
        <v>8</v>
      </c>
      <c r="E77" s="1">
        <v>13</v>
      </c>
      <c r="F77" s="1">
        <v>9</v>
      </c>
      <c r="G77" s="1">
        <v>5</v>
      </c>
      <c r="H77" s="1">
        <v>8</v>
      </c>
      <c r="I77" s="1">
        <v>6</v>
      </c>
      <c r="J77" s="1">
        <v>10</v>
      </c>
      <c r="K77" s="1">
        <v>8</v>
      </c>
      <c r="L77" s="1">
        <v>2</v>
      </c>
      <c r="M77" s="1">
        <v>0</v>
      </c>
      <c r="N77" s="1">
        <v>0</v>
      </c>
    </row>
    <row r="78" spans="1:14" x14ac:dyDescent="0.3">
      <c r="A78" s="5" t="s">
        <v>17</v>
      </c>
      <c r="B78" s="1" t="s">
        <v>122</v>
      </c>
      <c r="C78" s="1">
        <v>103</v>
      </c>
      <c r="D78" s="1">
        <v>156</v>
      </c>
      <c r="E78" s="1">
        <v>206</v>
      </c>
      <c r="F78" s="1">
        <v>184</v>
      </c>
      <c r="G78" s="1">
        <v>165</v>
      </c>
      <c r="H78" s="1">
        <v>119</v>
      </c>
      <c r="I78" s="1">
        <v>163</v>
      </c>
      <c r="J78" s="1">
        <v>187</v>
      </c>
      <c r="K78" s="1">
        <v>144</v>
      </c>
      <c r="L78" s="1">
        <v>80</v>
      </c>
      <c r="M78" s="1">
        <v>0</v>
      </c>
      <c r="N78" s="1">
        <v>0</v>
      </c>
    </row>
    <row r="79" spans="1:14" x14ac:dyDescent="0.3">
      <c r="A79" s="5" t="s">
        <v>17</v>
      </c>
      <c r="B79" s="1" t="s">
        <v>123</v>
      </c>
      <c r="C79" s="1">
        <v>23</v>
      </c>
      <c r="D79" s="1">
        <v>27</v>
      </c>
      <c r="E79" s="1">
        <v>53</v>
      </c>
      <c r="F79" s="1">
        <v>44</v>
      </c>
      <c r="G79" s="1">
        <v>32</v>
      </c>
      <c r="H79" s="1">
        <v>29</v>
      </c>
      <c r="I79" s="1">
        <v>34</v>
      </c>
      <c r="J79" s="1">
        <v>35</v>
      </c>
      <c r="K79" s="1">
        <v>30</v>
      </c>
      <c r="L79" s="1">
        <v>14</v>
      </c>
      <c r="M79" s="1">
        <v>0</v>
      </c>
      <c r="N79" s="1">
        <v>0</v>
      </c>
    </row>
    <row r="80" spans="1:14" x14ac:dyDescent="0.3">
      <c r="A80" s="5" t="s">
        <v>17</v>
      </c>
      <c r="B80" s="1" t="s">
        <v>124</v>
      </c>
      <c r="C80" s="1">
        <v>61</v>
      </c>
      <c r="D80" s="1">
        <v>100</v>
      </c>
      <c r="E80" s="1">
        <v>128</v>
      </c>
      <c r="F80" s="1">
        <v>116</v>
      </c>
      <c r="G80" s="1">
        <v>65</v>
      </c>
      <c r="H80" s="1">
        <v>54</v>
      </c>
      <c r="I80" s="1">
        <v>55</v>
      </c>
      <c r="J80" s="1">
        <v>40</v>
      </c>
      <c r="K80" s="1">
        <v>33</v>
      </c>
      <c r="L80" s="1">
        <v>18</v>
      </c>
      <c r="M80" s="1">
        <v>0</v>
      </c>
      <c r="N80" s="1">
        <v>0</v>
      </c>
    </row>
    <row r="81" spans="1:14" x14ac:dyDescent="0.3">
      <c r="A81" s="5" t="s">
        <v>18</v>
      </c>
      <c r="B81" s="1" t="s">
        <v>113</v>
      </c>
      <c r="C81" s="1">
        <v>2</v>
      </c>
      <c r="D81" s="1">
        <v>6</v>
      </c>
      <c r="E81" s="1">
        <v>23</v>
      </c>
      <c r="F81" s="1">
        <v>16</v>
      </c>
      <c r="G81" s="1">
        <v>14</v>
      </c>
      <c r="H81" s="1">
        <v>5</v>
      </c>
      <c r="I81" s="1">
        <v>6</v>
      </c>
      <c r="J81" s="1">
        <v>9</v>
      </c>
      <c r="K81" s="1">
        <v>5</v>
      </c>
      <c r="L81" s="1">
        <v>3</v>
      </c>
      <c r="M81" s="1">
        <v>0</v>
      </c>
      <c r="N81" s="1">
        <v>0</v>
      </c>
    </row>
    <row r="82" spans="1:14" x14ac:dyDescent="0.3">
      <c r="A82" s="5" t="s">
        <v>18</v>
      </c>
      <c r="B82" s="1" t="s">
        <v>114</v>
      </c>
      <c r="C82" s="1">
        <v>0</v>
      </c>
      <c r="D82" s="1">
        <v>0</v>
      </c>
      <c r="E82" s="1">
        <v>1</v>
      </c>
      <c r="F82" s="1">
        <v>2</v>
      </c>
      <c r="G82" s="1">
        <v>4</v>
      </c>
      <c r="H82" s="1">
        <v>2</v>
      </c>
      <c r="I82" s="1">
        <v>0</v>
      </c>
      <c r="J82" s="1">
        <v>0</v>
      </c>
      <c r="K82" s="1">
        <v>1</v>
      </c>
      <c r="L82" s="1">
        <v>0</v>
      </c>
      <c r="M82" s="1">
        <v>0</v>
      </c>
      <c r="N82" s="1">
        <v>0</v>
      </c>
    </row>
    <row r="83" spans="1:14" x14ac:dyDescent="0.3">
      <c r="A83" s="5" t="s">
        <v>18</v>
      </c>
      <c r="B83" s="1" t="s">
        <v>115</v>
      </c>
      <c r="C83" s="1">
        <v>1</v>
      </c>
      <c r="D83" s="1">
        <v>0</v>
      </c>
      <c r="E83" s="1">
        <v>3</v>
      </c>
      <c r="F83" s="1">
        <v>0</v>
      </c>
      <c r="G83" s="1">
        <v>1</v>
      </c>
      <c r="H83" s="1">
        <v>3</v>
      </c>
      <c r="I83" s="1">
        <v>0</v>
      </c>
      <c r="J83" s="1">
        <v>0</v>
      </c>
      <c r="K83" s="1">
        <v>0</v>
      </c>
      <c r="L83" s="1">
        <v>0</v>
      </c>
      <c r="M83" s="1">
        <v>0</v>
      </c>
      <c r="N83" s="1">
        <v>0</v>
      </c>
    </row>
    <row r="84" spans="1:14" x14ac:dyDescent="0.3">
      <c r="A84" s="5" t="s">
        <v>18</v>
      </c>
      <c r="B84" s="1" t="s">
        <v>116</v>
      </c>
      <c r="C84" s="1">
        <v>47</v>
      </c>
      <c r="D84" s="1">
        <v>82</v>
      </c>
      <c r="E84" s="1">
        <v>242</v>
      </c>
      <c r="F84" s="1">
        <v>153</v>
      </c>
      <c r="G84" s="1">
        <v>86</v>
      </c>
      <c r="H84" s="1">
        <v>71</v>
      </c>
      <c r="I84" s="1">
        <v>60</v>
      </c>
      <c r="J84" s="1">
        <v>61</v>
      </c>
      <c r="K84" s="1">
        <v>21</v>
      </c>
      <c r="L84" s="1">
        <v>12</v>
      </c>
      <c r="M84" s="1">
        <v>0</v>
      </c>
      <c r="N84" s="1">
        <v>0</v>
      </c>
    </row>
    <row r="85" spans="1:14" x14ac:dyDescent="0.3">
      <c r="A85" s="5" t="s">
        <v>18</v>
      </c>
      <c r="B85" s="1" t="s">
        <v>117</v>
      </c>
      <c r="C85" s="1">
        <v>0</v>
      </c>
      <c r="D85" s="1">
        <v>1</v>
      </c>
      <c r="E85" s="1">
        <v>3</v>
      </c>
      <c r="F85" s="1">
        <v>2</v>
      </c>
      <c r="G85" s="1">
        <v>0</v>
      </c>
      <c r="H85" s="1">
        <v>2</v>
      </c>
      <c r="I85" s="1">
        <v>1</v>
      </c>
      <c r="J85" s="1">
        <v>0</v>
      </c>
      <c r="K85" s="1">
        <v>1</v>
      </c>
      <c r="L85" s="1">
        <v>0</v>
      </c>
      <c r="M85" s="1">
        <v>0</v>
      </c>
      <c r="N85" s="1">
        <v>0</v>
      </c>
    </row>
    <row r="86" spans="1:14" x14ac:dyDescent="0.3">
      <c r="A86" s="5" t="s">
        <v>18</v>
      </c>
      <c r="B86" s="1" t="s">
        <v>118</v>
      </c>
      <c r="C86" s="1">
        <v>30</v>
      </c>
      <c r="D86" s="1">
        <v>30</v>
      </c>
      <c r="E86" s="1">
        <v>101</v>
      </c>
      <c r="F86" s="1">
        <v>61</v>
      </c>
      <c r="G86" s="1">
        <v>27</v>
      </c>
      <c r="H86" s="1">
        <v>13</v>
      </c>
      <c r="I86" s="1">
        <v>15</v>
      </c>
      <c r="J86" s="1">
        <v>5</v>
      </c>
      <c r="K86" s="1">
        <v>1</v>
      </c>
      <c r="L86" s="1">
        <v>1</v>
      </c>
      <c r="M86" s="1">
        <v>0</v>
      </c>
      <c r="N86" s="1">
        <v>0</v>
      </c>
    </row>
    <row r="87" spans="1:14" x14ac:dyDescent="0.3">
      <c r="A87" s="5" t="s">
        <v>18</v>
      </c>
      <c r="B87" s="1" t="s">
        <v>119</v>
      </c>
      <c r="C87" s="1">
        <v>14</v>
      </c>
      <c r="D87" s="1">
        <v>35</v>
      </c>
      <c r="E87" s="1">
        <v>151</v>
      </c>
      <c r="F87" s="1">
        <v>120</v>
      </c>
      <c r="G87" s="1">
        <v>56</v>
      </c>
      <c r="H87" s="1">
        <v>34</v>
      </c>
      <c r="I87" s="1">
        <v>39</v>
      </c>
      <c r="J87" s="1">
        <v>50</v>
      </c>
      <c r="K87" s="1">
        <v>19</v>
      </c>
      <c r="L87" s="1">
        <v>10</v>
      </c>
      <c r="M87" s="1">
        <v>0</v>
      </c>
      <c r="N87" s="1">
        <v>0</v>
      </c>
    </row>
    <row r="88" spans="1:14" x14ac:dyDescent="0.3">
      <c r="A88" s="5" t="s">
        <v>18</v>
      </c>
      <c r="B88" s="1" t="s">
        <v>120</v>
      </c>
      <c r="C88" s="1">
        <v>3</v>
      </c>
      <c r="D88" s="1">
        <v>4</v>
      </c>
      <c r="E88" s="1">
        <v>25</v>
      </c>
      <c r="F88" s="1">
        <v>21</v>
      </c>
      <c r="G88" s="1">
        <v>6</v>
      </c>
      <c r="H88" s="1">
        <v>11</v>
      </c>
      <c r="I88" s="1">
        <v>5</v>
      </c>
      <c r="J88" s="1">
        <v>10</v>
      </c>
      <c r="K88" s="1">
        <v>8</v>
      </c>
      <c r="L88" s="1">
        <v>3</v>
      </c>
      <c r="M88" s="1">
        <v>0</v>
      </c>
      <c r="N88" s="1">
        <v>0</v>
      </c>
    </row>
    <row r="89" spans="1:14" x14ac:dyDescent="0.3">
      <c r="A89" s="5" t="s">
        <v>18</v>
      </c>
      <c r="B89" s="1" t="s">
        <v>121</v>
      </c>
      <c r="C89" s="1">
        <v>1</v>
      </c>
      <c r="D89" s="1">
        <v>6</v>
      </c>
      <c r="E89" s="1">
        <v>7</v>
      </c>
      <c r="F89" s="1">
        <v>10</v>
      </c>
      <c r="G89" s="1">
        <v>0</v>
      </c>
      <c r="H89" s="1">
        <v>3</v>
      </c>
      <c r="I89" s="1">
        <v>3</v>
      </c>
      <c r="J89" s="1">
        <v>2</v>
      </c>
      <c r="K89" s="1">
        <v>1</v>
      </c>
      <c r="L89" s="1">
        <v>0</v>
      </c>
      <c r="M89" s="1">
        <v>0</v>
      </c>
      <c r="N89" s="1">
        <v>0</v>
      </c>
    </row>
    <row r="90" spans="1:14" x14ac:dyDescent="0.3">
      <c r="A90" s="5" t="s">
        <v>18</v>
      </c>
      <c r="B90" s="1" t="s">
        <v>122</v>
      </c>
      <c r="C90" s="1">
        <v>26</v>
      </c>
      <c r="D90" s="1">
        <v>76</v>
      </c>
      <c r="E90" s="1">
        <v>191</v>
      </c>
      <c r="F90" s="1">
        <v>176</v>
      </c>
      <c r="G90" s="1">
        <v>113</v>
      </c>
      <c r="H90" s="1">
        <v>52</v>
      </c>
      <c r="I90" s="1">
        <v>35</v>
      </c>
      <c r="J90" s="1">
        <v>47</v>
      </c>
      <c r="K90" s="1">
        <v>22</v>
      </c>
      <c r="L90" s="1">
        <v>12</v>
      </c>
      <c r="M90" s="1">
        <v>0</v>
      </c>
      <c r="N90" s="1">
        <v>0</v>
      </c>
    </row>
    <row r="91" spans="1:14" x14ac:dyDescent="0.3">
      <c r="A91" s="5" t="s">
        <v>18</v>
      </c>
      <c r="B91" s="1" t="s">
        <v>123</v>
      </c>
      <c r="C91" s="1">
        <v>0</v>
      </c>
      <c r="D91" s="1">
        <v>10</v>
      </c>
      <c r="E91" s="1">
        <v>17</v>
      </c>
      <c r="F91" s="1">
        <v>17</v>
      </c>
      <c r="G91" s="1">
        <v>17</v>
      </c>
      <c r="H91" s="1">
        <v>13</v>
      </c>
      <c r="I91" s="1">
        <v>7</v>
      </c>
      <c r="J91" s="1">
        <v>11</v>
      </c>
      <c r="K91" s="1">
        <v>7</v>
      </c>
      <c r="L91" s="1">
        <v>2</v>
      </c>
      <c r="M91" s="1">
        <v>0</v>
      </c>
      <c r="N91" s="1">
        <v>0</v>
      </c>
    </row>
    <row r="92" spans="1:14" x14ac:dyDescent="0.3">
      <c r="A92" s="5" t="s">
        <v>18</v>
      </c>
      <c r="B92" s="1" t="s">
        <v>124</v>
      </c>
      <c r="C92" s="1">
        <v>21</v>
      </c>
      <c r="D92" s="1">
        <v>32</v>
      </c>
      <c r="E92" s="1">
        <v>133</v>
      </c>
      <c r="F92" s="1">
        <v>79</v>
      </c>
      <c r="G92" s="1">
        <v>32</v>
      </c>
      <c r="H92" s="1">
        <v>20</v>
      </c>
      <c r="I92" s="1">
        <v>11</v>
      </c>
      <c r="J92" s="1">
        <v>5</v>
      </c>
      <c r="K92" s="1">
        <v>2</v>
      </c>
      <c r="L92" s="1">
        <v>3</v>
      </c>
      <c r="M92" s="1">
        <v>0</v>
      </c>
      <c r="N92" s="1">
        <v>0</v>
      </c>
    </row>
    <row r="93" spans="1:14" x14ac:dyDescent="0.3">
      <c r="A93" s="5" t="s">
        <v>19</v>
      </c>
      <c r="B93" s="1" t="s">
        <v>113</v>
      </c>
      <c r="C93" s="1">
        <v>6</v>
      </c>
      <c r="D93" s="1">
        <v>34</v>
      </c>
      <c r="E93" s="1">
        <v>40</v>
      </c>
      <c r="F93" s="1">
        <v>50</v>
      </c>
      <c r="G93" s="1">
        <v>44</v>
      </c>
      <c r="H93" s="1">
        <v>47</v>
      </c>
      <c r="I93" s="1">
        <v>41</v>
      </c>
      <c r="J93" s="1">
        <v>49</v>
      </c>
      <c r="K93" s="1">
        <v>28</v>
      </c>
      <c r="L93" s="1">
        <v>15</v>
      </c>
      <c r="M93" s="1">
        <v>0</v>
      </c>
      <c r="N93" s="1">
        <v>0</v>
      </c>
    </row>
    <row r="94" spans="1:14" x14ac:dyDescent="0.3">
      <c r="A94" s="5" t="s">
        <v>19</v>
      </c>
      <c r="B94" s="1" t="s">
        <v>114</v>
      </c>
      <c r="C94" s="1">
        <v>0</v>
      </c>
      <c r="D94" s="1">
        <v>2</v>
      </c>
      <c r="E94" s="1">
        <v>3</v>
      </c>
      <c r="F94" s="1">
        <v>5</v>
      </c>
      <c r="G94" s="1">
        <v>7</v>
      </c>
      <c r="H94" s="1">
        <v>12</v>
      </c>
      <c r="I94" s="1">
        <v>4</v>
      </c>
      <c r="J94" s="1">
        <v>7</v>
      </c>
      <c r="K94" s="1">
        <v>8</v>
      </c>
      <c r="L94" s="1">
        <v>1</v>
      </c>
      <c r="M94" s="1">
        <v>0</v>
      </c>
      <c r="N94" s="1">
        <v>0</v>
      </c>
    </row>
    <row r="95" spans="1:14" x14ac:dyDescent="0.3">
      <c r="A95" s="5" t="s">
        <v>19</v>
      </c>
      <c r="B95" s="1" t="s">
        <v>115</v>
      </c>
      <c r="C95" s="1">
        <v>3</v>
      </c>
      <c r="D95" s="1">
        <v>3</v>
      </c>
      <c r="E95" s="1">
        <v>7</v>
      </c>
      <c r="F95" s="1">
        <v>4</v>
      </c>
      <c r="G95" s="1">
        <v>8</v>
      </c>
      <c r="H95" s="1">
        <v>9</v>
      </c>
      <c r="I95" s="1">
        <v>8</v>
      </c>
      <c r="J95" s="1">
        <v>11</v>
      </c>
      <c r="K95" s="1">
        <v>5</v>
      </c>
      <c r="L95" s="1">
        <v>2</v>
      </c>
      <c r="M95" s="1">
        <v>0</v>
      </c>
      <c r="N95" s="1">
        <v>0</v>
      </c>
    </row>
    <row r="96" spans="1:14" x14ac:dyDescent="0.3">
      <c r="A96" s="5" t="s">
        <v>19</v>
      </c>
      <c r="B96" s="1" t="s">
        <v>116</v>
      </c>
      <c r="C96" s="1">
        <v>129</v>
      </c>
      <c r="D96" s="1">
        <v>201</v>
      </c>
      <c r="E96" s="1">
        <v>337</v>
      </c>
      <c r="F96" s="1">
        <v>317</v>
      </c>
      <c r="G96" s="1">
        <v>275</v>
      </c>
      <c r="H96" s="1">
        <v>214</v>
      </c>
      <c r="I96" s="1">
        <v>223</v>
      </c>
      <c r="J96" s="1">
        <v>243</v>
      </c>
      <c r="K96" s="1">
        <v>159</v>
      </c>
      <c r="L96" s="1">
        <v>63</v>
      </c>
      <c r="M96" s="1">
        <v>0</v>
      </c>
      <c r="N96" s="1">
        <v>0</v>
      </c>
    </row>
    <row r="97" spans="1:14" x14ac:dyDescent="0.3">
      <c r="A97" s="5" t="s">
        <v>19</v>
      </c>
      <c r="B97" s="1" t="s">
        <v>117</v>
      </c>
      <c r="C97" s="1">
        <v>2</v>
      </c>
      <c r="D97" s="1">
        <v>2</v>
      </c>
      <c r="E97" s="1">
        <v>2</v>
      </c>
      <c r="F97" s="1">
        <v>6</v>
      </c>
      <c r="G97" s="1">
        <v>7</v>
      </c>
      <c r="H97" s="1">
        <v>4</v>
      </c>
      <c r="I97" s="1">
        <v>6</v>
      </c>
      <c r="J97" s="1">
        <v>2</v>
      </c>
      <c r="K97" s="1">
        <v>6</v>
      </c>
      <c r="L97" s="1">
        <v>0</v>
      </c>
      <c r="M97" s="1">
        <v>0</v>
      </c>
      <c r="N97" s="1">
        <v>0</v>
      </c>
    </row>
    <row r="98" spans="1:14" x14ac:dyDescent="0.3">
      <c r="A98" s="5" t="s">
        <v>19</v>
      </c>
      <c r="B98" s="1" t="s">
        <v>118</v>
      </c>
      <c r="C98" s="1">
        <v>43</v>
      </c>
      <c r="D98" s="1">
        <v>54</v>
      </c>
      <c r="E98" s="1">
        <v>99</v>
      </c>
      <c r="F98" s="1">
        <v>83</v>
      </c>
      <c r="G98" s="1">
        <v>64</v>
      </c>
      <c r="H98" s="1">
        <v>36</v>
      </c>
      <c r="I98" s="1">
        <v>26</v>
      </c>
      <c r="J98" s="1">
        <v>34</v>
      </c>
      <c r="K98" s="1">
        <v>22</v>
      </c>
      <c r="L98" s="1">
        <v>4</v>
      </c>
      <c r="M98" s="1">
        <v>0</v>
      </c>
      <c r="N98" s="1">
        <v>0</v>
      </c>
    </row>
    <row r="99" spans="1:14" x14ac:dyDescent="0.3">
      <c r="A99" s="5" t="s">
        <v>19</v>
      </c>
      <c r="B99" s="1" t="s">
        <v>119</v>
      </c>
      <c r="C99" s="1">
        <v>58</v>
      </c>
      <c r="D99" s="1">
        <v>94</v>
      </c>
      <c r="E99" s="1">
        <v>127</v>
      </c>
      <c r="F99" s="1">
        <v>169</v>
      </c>
      <c r="G99" s="1">
        <v>143</v>
      </c>
      <c r="H99" s="1">
        <v>107</v>
      </c>
      <c r="I99" s="1">
        <v>87</v>
      </c>
      <c r="J99" s="1">
        <v>117</v>
      </c>
      <c r="K99" s="1">
        <v>113</v>
      </c>
      <c r="L99" s="1">
        <v>81</v>
      </c>
      <c r="M99" s="1">
        <v>0</v>
      </c>
      <c r="N99" s="1">
        <v>0</v>
      </c>
    </row>
    <row r="100" spans="1:14" x14ac:dyDescent="0.3">
      <c r="A100" s="5" t="s">
        <v>19</v>
      </c>
      <c r="B100" s="1" t="s">
        <v>120</v>
      </c>
      <c r="C100" s="1">
        <v>3</v>
      </c>
      <c r="D100" s="1">
        <v>12</v>
      </c>
      <c r="E100" s="1">
        <v>28</v>
      </c>
      <c r="F100" s="1">
        <v>31</v>
      </c>
      <c r="G100" s="1">
        <v>30</v>
      </c>
      <c r="H100" s="1">
        <v>29</v>
      </c>
      <c r="I100" s="1">
        <v>18</v>
      </c>
      <c r="J100" s="1">
        <v>18</v>
      </c>
      <c r="K100" s="1">
        <v>32</v>
      </c>
      <c r="L100" s="1">
        <v>12</v>
      </c>
      <c r="M100" s="1">
        <v>0</v>
      </c>
      <c r="N100" s="1">
        <v>0</v>
      </c>
    </row>
    <row r="101" spans="1:14" x14ac:dyDescent="0.3">
      <c r="A101" s="5" t="s">
        <v>19</v>
      </c>
      <c r="B101" s="1" t="s">
        <v>121</v>
      </c>
      <c r="C101" s="1">
        <v>5</v>
      </c>
      <c r="D101" s="1">
        <v>1</v>
      </c>
      <c r="E101" s="1">
        <v>11</v>
      </c>
      <c r="F101" s="1">
        <v>10</v>
      </c>
      <c r="G101" s="1">
        <v>15</v>
      </c>
      <c r="H101" s="1">
        <v>6</v>
      </c>
      <c r="I101" s="1">
        <v>4</v>
      </c>
      <c r="J101" s="1">
        <v>8</v>
      </c>
      <c r="K101" s="1">
        <v>5</v>
      </c>
      <c r="L101" s="1">
        <v>4</v>
      </c>
      <c r="M101" s="1">
        <v>0</v>
      </c>
      <c r="N101" s="1">
        <v>0</v>
      </c>
    </row>
    <row r="102" spans="1:14" x14ac:dyDescent="0.3">
      <c r="A102" s="5" t="s">
        <v>19</v>
      </c>
      <c r="B102" s="1" t="s">
        <v>122</v>
      </c>
      <c r="C102" s="1">
        <v>139</v>
      </c>
      <c r="D102" s="1">
        <v>278</v>
      </c>
      <c r="E102" s="1">
        <v>301</v>
      </c>
      <c r="F102" s="1">
        <v>420</v>
      </c>
      <c r="G102" s="1">
        <v>338</v>
      </c>
      <c r="H102" s="1">
        <v>186</v>
      </c>
      <c r="I102" s="1">
        <v>142</v>
      </c>
      <c r="J102" s="1">
        <v>166</v>
      </c>
      <c r="K102" s="1">
        <v>119</v>
      </c>
      <c r="L102" s="1">
        <v>81</v>
      </c>
      <c r="M102" s="1">
        <v>0</v>
      </c>
      <c r="N102" s="1">
        <v>0</v>
      </c>
    </row>
    <row r="103" spans="1:14" x14ac:dyDescent="0.3">
      <c r="A103" s="5" t="s">
        <v>19</v>
      </c>
      <c r="B103" s="1" t="s">
        <v>123</v>
      </c>
      <c r="C103" s="1">
        <v>6</v>
      </c>
      <c r="D103" s="1">
        <v>11</v>
      </c>
      <c r="E103" s="1">
        <v>25</v>
      </c>
      <c r="F103" s="1">
        <v>34</v>
      </c>
      <c r="G103" s="1">
        <v>30</v>
      </c>
      <c r="H103" s="1">
        <v>22</v>
      </c>
      <c r="I103" s="1">
        <v>17</v>
      </c>
      <c r="J103" s="1">
        <v>18</v>
      </c>
      <c r="K103" s="1">
        <v>36</v>
      </c>
      <c r="L103" s="1">
        <v>19</v>
      </c>
      <c r="M103" s="1">
        <v>0</v>
      </c>
      <c r="N103" s="1">
        <v>0</v>
      </c>
    </row>
    <row r="104" spans="1:14" x14ac:dyDescent="0.3">
      <c r="A104" s="5" t="s">
        <v>19</v>
      </c>
      <c r="B104" s="1" t="s">
        <v>124</v>
      </c>
      <c r="C104" s="1">
        <v>82</v>
      </c>
      <c r="D104" s="1">
        <v>91</v>
      </c>
      <c r="E104" s="1">
        <v>106</v>
      </c>
      <c r="F104" s="1">
        <v>100</v>
      </c>
      <c r="G104" s="1">
        <v>69</v>
      </c>
      <c r="H104" s="1">
        <v>40</v>
      </c>
      <c r="I104" s="1">
        <v>28</v>
      </c>
      <c r="J104" s="1">
        <v>27</v>
      </c>
      <c r="K104" s="1">
        <v>24</v>
      </c>
      <c r="L104" s="1">
        <v>15</v>
      </c>
      <c r="M104" s="1">
        <v>0</v>
      </c>
      <c r="N104" s="1">
        <v>0</v>
      </c>
    </row>
    <row r="105" spans="1:14" x14ac:dyDescent="0.3">
      <c r="A105" s="5" t="s">
        <v>20</v>
      </c>
      <c r="B105" s="1" t="s">
        <v>113</v>
      </c>
      <c r="C105" s="1">
        <v>23</v>
      </c>
      <c r="D105" s="1">
        <v>0</v>
      </c>
      <c r="E105" s="1">
        <v>0</v>
      </c>
      <c r="F105" s="1">
        <v>0</v>
      </c>
      <c r="G105" s="1">
        <v>0</v>
      </c>
      <c r="H105" s="1">
        <v>2</v>
      </c>
      <c r="I105" s="1">
        <v>0</v>
      </c>
      <c r="J105" s="1">
        <v>1</v>
      </c>
      <c r="K105" s="1">
        <v>0</v>
      </c>
      <c r="L105" s="1">
        <v>31</v>
      </c>
      <c r="M105" s="1">
        <v>76</v>
      </c>
      <c r="N105" s="1">
        <v>60</v>
      </c>
    </row>
    <row r="106" spans="1:14" x14ac:dyDescent="0.3">
      <c r="A106" s="5" t="s">
        <v>20</v>
      </c>
      <c r="B106" s="1" t="s">
        <v>114</v>
      </c>
      <c r="C106" s="1">
        <v>4</v>
      </c>
      <c r="D106" s="1">
        <v>0</v>
      </c>
      <c r="E106" s="1">
        <v>0</v>
      </c>
      <c r="F106" s="1">
        <v>0</v>
      </c>
      <c r="G106" s="1">
        <v>0</v>
      </c>
      <c r="H106" s="1">
        <v>0</v>
      </c>
      <c r="I106" s="1">
        <v>0</v>
      </c>
      <c r="J106" s="1">
        <v>0</v>
      </c>
      <c r="K106" s="1">
        <v>0</v>
      </c>
      <c r="L106" s="1">
        <v>4</v>
      </c>
      <c r="M106" s="1">
        <v>9</v>
      </c>
      <c r="N106" s="1">
        <v>3</v>
      </c>
    </row>
    <row r="107" spans="1:14" x14ac:dyDescent="0.3">
      <c r="A107" s="5" t="s">
        <v>20</v>
      </c>
      <c r="B107" s="1" t="s">
        <v>115</v>
      </c>
      <c r="C107" s="1">
        <v>3</v>
      </c>
      <c r="D107" s="1">
        <v>0</v>
      </c>
      <c r="E107" s="1">
        <v>0</v>
      </c>
      <c r="F107" s="1">
        <v>0</v>
      </c>
      <c r="G107" s="1">
        <v>0</v>
      </c>
      <c r="H107" s="1">
        <v>0</v>
      </c>
      <c r="I107" s="1">
        <v>0</v>
      </c>
      <c r="J107" s="1">
        <v>0</v>
      </c>
      <c r="K107" s="1">
        <v>0</v>
      </c>
      <c r="L107" s="1">
        <v>10</v>
      </c>
      <c r="M107" s="1">
        <v>15</v>
      </c>
      <c r="N107" s="1">
        <v>12</v>
      </c>
    </row>
    <row r="108" spans="1:14" x14ac:dyDescent="0.3">
      <c r="A108" s="5" t="s">
        <v>20</v>
      </c>
      <c r="B108" s="1" t="s">
        <v>116</v>
      </c>
      <c r="C108" s="1">
        <v>428</v>
      </c>
      <c r="D108" s="1">
        <v>14</v>
      </c>
      <c r="E108" s="1">
        <v>1</v>
      </c>
      <c r="F108" s="1">
        <v>5</v>
      </c>
      <c r="G108" s="1">
        <v>6</v>
      </c>
      <c r="H108" s="1">
        <v>10</v>
      </c>
      <c r="I108" s="1">
        <v>11</v>
      </c>
      <c r="J108" s="1">
        <v>25</v>
      </c>
      <c r="K108" s="1">
        <v>36</v>
      </c>
      <c r="L108" s="1">
        <v>305</v>
      </c>
      <c r="M108" s="1">
        <v>554</v>
      </c>
      <c r="N108" s="1">
        <v>417</v>
      </c>
    </row>
    <row r="109" spans="1:14" x14ac:dyDescent="0.3">
      <c r="A109" s="5" t="s">
        <v>20</v>
      </c>
      <c r="B109" s="1" t="s">
        <v>117</v>
      </c>
      <c r="C109" s="1">
        <v>3</v>
      </c>
      <c r="D109" s="1">
        <v>0</v>
      </c>
      <c r="E109" s="1">
        <v>0</v>
      </c>
      <c r="F109" s="1">
        <v>0</v>
      </c>
      <c r="G109" s="1">
        <v>0</v>
      </c>
      <c r="H109" s="1">
        <v>1</v>
      </c>
      <c r="I109" s="1">
        <v>0</v>
      </c>
      <c r="J109" s="1">
        <v>0</v>
      </c>
      <c r="K109" s="1">
        <v>0</v>
      </c>
      <c r="L109" s="1">
        <v>3</v>
      </c>
      <c r="M109" s="1">
        <v>13</v>
      </c>
      <c r="N109" s="1">
        <v>7</v>
      </c>
    </row>
    <row r="110" spans="1:14" x14ac:dyDescent="0.3">
      <c r="A110" s="5" t="s">
        <v>20</v>
      </c>
      <c r="B110" s="1" t="s">
        <v>118</v>
      </c>
      <c r="C110" s="1">
        <v>96</v>
      </c>
      <c r="D110" s="1">
        <v>4</v>
      </c>
      <c r="E110" s="1">
        <v>0</v>
      </c>
      <c r="F110" s="1">
        <v>0</v>
      </c>
      <c r="G110" s="1">
        <v>0</v>
      </c>
      <c r="H110" s="1">
        <v>2</v>
      </c>
      <c r="I110" s="1">
        <v>1</v>
      </c>
      <c r="J110" s="1">
        <v>6</v>
      </c>
      <c r="K110" s="1">
        <v>4</v>
      </c>
      <c r="L110" s="1">
        <v>39</v>
      </c>
      <c r="M110" s="1">
        <v>88</v>
      </c>
      <c r="N110" s="1">
        <v>69</v>
      </c>
    </row>
    <row r="111" spans="1:14" x14ac:dyDescent="0.3">
      <c r="A111" s="5" t="s">
        <v>20</v>
      </c>
      <c r="B111" s="1" t="s">
        <v>119</v>
      </c>
      <c r="C111" s="1">
        <v>213</v>
      </c>
      <c r="D111" s="1">
        <v>2</v>
      </c>
      <c r="E111" s="1">
        <v>0</v>
      </c>
      <c r="F111" s="1">
        <v>1</v>
      </c>
      <c r="G111" s="1">
        <v>2</v>
      </c>
      <c r="H111" s="1">
        <v>4</v>
      </c>
      <c r="I111" s="1">
        <v>2</v>
      </c>
      <c r="J111" s="1">
        <v>10</v>
      </c>
      <c r="K111" s="1">
        <v>9</v>
      </c>
      <c r="L111" s="1">
        <v>170</v>
      </c>
      <c r="M111" s="1">
        <v>342</v>
      </c>
      <c r="N111" s="1">
        <v>339</v>
      </c>
    </row>
    <row r="112" spans="1:14" x14ac:dyDescent="0.3">
      <c r="A112" s="5" t="s">
        <v>20</v>
      </c>
      <c r="B112" s="1" t="s">
        <v>120</v>
      </c>
      <c r="C112" s="1">
        <v>24</v>
      </c>
      <c r="D112" s="1">
        <v>0</v>
      </c>
      <c r="E112" s="1">
        <v>0</v>
      </c>
      <c r="F112" s="1">
        <v>0</v>
      </c>
      <c r="G112" s="1">
        <v>0</v>
      </c>
      <c r="H112" s="1">
        <v>1</v>
      </c>
      <c r="I112" s="1">
        <v>1</v>
      </c>
      <c r="J112" s="1">
        <v>0</v>
      </c>
      <c r="K112" s="1">
        <v>1</v>
      </c>
      <c r="L112" s="1">
        <v>31</v>
      </c>
      <c r="M112" s="1">
        <v>53</v>
      </c>
      <c r="N112" s="1">
        <v>39</v>
      </c>
    </row>
    <row r="113" spans="1:14" x14ac:dyDescent="0.3">
      <c r="A113" s="5" t="s">
        <v>20</v>
      </c>
      <c r="B113" s="1" t="s">
        <v>121</v>
      </c>
      <c r="C113" s="1">
        <v>7</v>
      </c>
      <c r="D113" s="1">
        <v>0</v>
      </c>
      <c r="E113" s="1">
        <v>0</v>
      </c>
      <c r="F113" s="1">
        <v>0</v>
      </c>
      <c r="G113" s="1">
        <v>0</v>
      </c>
      <c r="H113" s="1">
        <v>0</v>
      </c>
      <c r="I113" s="1">
        <v>0</v>
      </c>
      <c r="J113" s="1">
        <v>2</v>
      </c>
      <c r="K113" s="1">
        <v>0</v>
      </c>
      <c r="L113" s="1">
        <v>5</v>
      </c>
      <c r="M113" s="1">
        <v>30</v>
      </c>
      <c r="N113" s="1">
        <v>15</v>
      </c>
    </row>
    <row r="114" spans="1:14" x14ac:dyDescent="0.3">
      <c r="A114" s="5" t="s">
        <v>20</v>
      </c>
      <c r="B114" s="1" t="s">
        <v>122</v>
      </c>
      <c r="C114" s="1">
        <v>300</v>
      </c>
      <c r="D114" s="1">
        <v>7</v>
      </c>
      <c r="E114" s="1">
        <v>1</v>
      </c>
      <c r="F114" s="1">
        <v>1</v>
      </c>
      <c r="G114" s="1">
        <v>1</v>
      </c>
      <c r="H114" s="1">
        <v>4</v>
      </c>
      <c r="I114" s="1">
        <v>1</v>
      </c>
      <c r="J114" s="1">
        <v>21</v>
      </c>
      <c r="K114" s="1">
        <v>11</v>
      </c>
      <c r="L114" s="1">
        <v>159</v>
      </c>
      <c r="M114" s="1">
        <v>280</v>
      </c>
      <c r="N114" s="1">
        <v>224</v>
      </c>
    </row>
    <row r="115" spans="1:14" x14ac:dyDescent="0.3">
      <c r="A115" s="5" t="s">
        <v>20</v>
      </c>
      <c r="B115" s="1" t="s">
        <v>123</v>
      </c>
      <c r="C115" s="1">
        <v>16</v>
      </c>
      <c r="D115" s="1">
        <v>0</v>
      </c>
      <c r="E115" s="1">
        <v>0</v>
      </c>
      <c r="F115" s="1">
        <v>0</v>
      </c>
      <c r="G115" s="1">
        <v>0</v>
      </c>
      <c r="H115" s="1">
        <v>0</v>
      </c>
      <c r="I115" s="1">
        <v>0</v>
      </c>
      <c r="J115" s="1">
        <v>2</v>
      </c>
      <c r="K115" s="1">
        <v>1</v>
      </c>
      <c r="L115" s="1">
        <v>30</v>
      </c>
      <c r="M115" s="1">
        <v>73</v>
      </c>
      <c r="N115" s="1">
        <v>91</v>
      </c>
    </row>
    <row r="116" spans="1:14" x14ac:dyDescent="0.3">
      <c r="A116" s="5" t="s">
        <v>20</v>
      </c>
      <c r="B116" s="1" t="s">
        <v>124</v>
      </c>
      <c r="C116" s="1">
        <v>175</v>
      </c>
      <c r="D116" s="1">
        <v>0</v>
      </c>
      <c r="E116" s="1">
        <v>2</v>
      </c>
      <c r="F116" s="1">
        <v>1</v>
      </c>
      <c r="G116" s="1">
        <v>1</v>
      </c>
      <c r="H116" s="1">
        <v>0</v>
      </c>
      <c r="I116" s="1">
        <v>3</v>
      </c>
      <c r="J116" s="1">
        <v>5</v>
      </c>
      <c r="K116" s="1">
        <v>1</v>
      </c>
      <c r="L116" s="1">
        <v>35</v>
      </c>
      <c r="M116" s="1">
        <v>87</v>
      </c>
      <c r="N116" s="1">
        <v>55</v>
      </c>
    </row>
    <row r="117" spans="1:14" x14ac:dyDescent="0.3">
      <c r="A117" s="5" t="s">
        <v>21</v>
      </c>
      <c r="B117" s="1" t="s">
        <v>113</v>
      </c>
      <c r="C117" s="1">
        <v>77</v>
      </c>
      <c r="D117" s="1">
        <v>82</v>
      </c>
      <c r="E117" s="1">
        <v>117</v>
      </c>
      <c r="F117" s="1">
        <v>81</v>
      </c>
      <c r="G117" s="1">
        <v>99</v>
      </c>
      <c r="H117" s="1">
        <v>80</v>
      </c>
      <c r="I117" s="1">
        <v>132</v>
      </c>
      <c r="J117" s="1">
        <v>87</v>
      </c>
      <c r="K117" s="1">
        <v>52</v>
      </c>
      <c r="L117" s="1">
        <v>58</v>
      </c>
      <c r="M117" s="1">
        <v>124</v>
      </c>
      <c r="N117" s="1">
        <v>133</v>
      </c>
    </row>
    <row r="118" spans="1:14" x14ac:dyDescent="0.3">
      <c r="A118" s="5" t="s">
        <v>21</v>
      </c>
      <c r="B118" s="1" t="s">
        <v>114</v>
      </c>
      <c r="C118" s="1">
        <v>10</v>
      </c>
      <c r="D118" s="1">
        <v>8</v>
      </c>
      <c r="E118" s="1">
        <v>20</v>
      </c>
      <c r="F118" s="1">
        <v>19</v>
      </c>
      <c r="G118" s="1">
        <v>8</v>
      </c>
      <c r="H118" s="1">
        <v>6</v>
      </c>
      <c r="I118" s="1">
        <v>5</v>
      </c>
      <c r="J118" s="1">
        <v>7</v>
      </c>
      <c r="K118" s="1">
        <v>5</v>
      </c>
      <c r="L118" s="1">
        <v>2</v>
      </c>
      <c r="M118" s="1">
        <v>9</v>
      </c>
      <c r="N118" s="1">
        <v>14</v>
      </c>
    </row>
    <row r="119" spans="1:14" x14ac:dyDescent="0.3">
      <c r="A119" s="5" t="s">
        <v>21</v>
      </c>
      <c r="B119" s="1" t="s">
        <v>115</v>
      </c>
      <c r="C119" s="1">
        <v>12</v>
      </c>
      <c r="D119" s="1">
        <v>9</v>
      </c>
      <c r="E119" s="1">
        <v>9</v>
      </c>
      <c r="F119" s="1">
        <v>10</v>
      </c>
      <c r="G119" s="1">
        <v>7</v>
      </c>
      <c r="H119" s="1">
        <v>4</v>
      </c>
      <c r="I119" s="1">
        <v>10</v>
      </c>
      <c r="J119" s="1">
        <v>5</v>
      </c>
      <c r="K119" s="1">
        <v>6</v>
      </c>
      <c r="L119" s="1">
        <v>10</v>
      </c>
      <c r="M119" s="1">
        <v>12</v>
      </c>
      <c r="N119" s="1">
        <v>12</v>
      </c>
    </row>
    <row r="120" spans="1:14" x14ac:dyDescent="0.3">
      <c r="A120" s="5" t="s">
        <v>21</v>
      </c>
      <c r="B120" s="1" t="s">
        <v>116</v>
      </c>
      <c r="C120" s="1">
        <v>364</v>
      </c>
      <c r="D120" s="1">
        <v>342</v>
      </c>
      <c r="E120" s="1">
        <v>431</v>
      </c>
      <c r="F120" s="1">
        <v>459</v>
      </c>
      <c r="G120" s="1">
        <v>354</v>
      </c>
      <c r="H120" s="1">
        <v>258</v>
      </c>
      <c r="I120" s="1">
        <v>291</v>
      </c>
      <c r="J120" s="1">
        <v>257</v>
      </c>
      <c r="K120" s="1">
        <v>151</v>
      </c>
      <c r="L120" s="1">
        <v>178</v>
      </c>
      <c r="M120" s="1">
        <v>249</v>
      </c>
      <c r="N120" s="1">
        <v>284</v>
      </c>
    </row>
    <row r="121" spans="1:14" x14ac:dyDescent="0.3">
      <c r="A121" s="5" t="s">
        <v>21</v>
      </c>
      <c r="B121" s="1" t="s">
        <v>117</v>
      </c>
      <c r="C121" s="1">
        <v>14</v>
      </c>
      <c r="D121" s="1">
        <v>16</v>
      </c>
      <c r="E121" s="1">
        <v>18</v>
      </c>
      <c r="F121" s="1">
        <v>22</v>
      </c>
      <c r="G121" s="1">
        <v>21</v>
      </c>
      <c r="H121" s="1">
        <v>11</v>
      </c>
      <c r="I121" s="1">
        <v>22</v>
      </c>
      <c r="J121" s="1">
        <v>19</v>
      </c>
      <c r="K121" s="1">
        <v>9</v>
      </c>
      <c r="L121" s="1">
        <v>8</v>
      </c>
      <c r="M121" s="1">
        <v>13</v>
      </c>
      <c r="N121" s="1">
        <v>15</v>
      </c>
    </row>
    <row r="122" spans="1:14" x14ac:dyDescent="0.3">
      <c r="A122" s="5" t="s">
        <v>21</v>
      </c>
      <c r="B122" s="1" t="s">
        <v>118</v>
      </c>
      <c r="C122" s="1">
        <v>217</v>
      </c>
      <c r="D122" s="1">
        <v>204</v>
      </c>
      <c r="E122" s="1">
        <v>330</v>
      </c>
      <c r="F122" s="1">
        <v>282</v>
      </c>
      <c r="G122" s="1">
        <v>137</v>
      </c>
      <c r="H122" s="1">
        <v>96</v>
      </c>
      <c r="I122" s="1">
        <v>90</v>
      </c>
      <c r="J122" s="1">
        <v>74</v>
      </c>
      <c r="K122" s="1">
        <v>27</v>
      </c>
      <c r="L122" s="1">
        <v>34</v>
      </c>
      <c r="M122" s="1">
        <v>58</v>
      </c>
      <c r="N122" s="1">
        <v>66</v>
      </c>
    </row>
    <row r="123" spans="1:14" x14ac:dyDescent="0.3">
      <c r="A123" s="5" t="s">
        <v>21</v>
      </c>
      <c r="B123" s="1" t="s">
        <v>119</v>
      </c>
      <c r="C123" s="1">
        <v>430</v>
      </c>
      <c r="D123" s="1">
        <v>386</v>
      </c>
      <c r="E123" s="1">
        <v>460</v>
      </c>
      <c r="F123" s="1">
        <v>520</v>
      </c>
      <c r="G123" s="1">
        <v>372</v>
      </c>
      <c r="H123" s="1">
        <v>314</v>
      </c>
      <c r="I123" s="1">
        <v>295</v>
      </c>
      <c r="J123" s="1">
        <v>258</v>
      </c>
      <c r="K123" s="1">
        <v>129</v>
      </c>
      <c r="L123" s="1">
        <v>196</v>
      </c>
      <c r="M123" s="1">
        <v>326</v>
      </c>
      <c r="N123" s="1">
        <v>309</v>
      </c>
    </row>
    <row r="124" spans="1:14" x14ac:dyDescent="0.3">
      <c r="A124" s="5" t="s">
        <v>21</v>
      </c>
      <c r="B124" s="1" t="s">
        <v>120</v>
      </c>
      <c r="C124" s="1">
        <v>67</v>
      </c>
      <c r="D124" s="1">
        <v>83</v>
      </c>
      <c r="E124" s="1">
        <v>94</v>
      </c>
      <c r="F124" s="1">
        <v>91</v>
      </c>
      <c r="G124" s="1">
        <v>72</v>
      </c>
      <c r="H124" s="1">
        <v>50</v>
      </c>
      <c r="I124" s="1">
        <v>46</v>
      </c>
      <c r="J124" s="1">
        <v>46</v>
      </c>
      <c r="K124" s="1">
        <v>25</v>
      </c>
      <c r="L124" s="1">
        <v>43</v>
      </c>
      <c r="M124" s="1">
        <v>62</v>
      </c>
      <c r="N124" s="1">
        <v>55</v>
      </c>
    </row>
    <row r="125" spans="1:14" x14ac:dyDescent="0.3">
      <c r="A125" s="5" t="s">
        <v>21</v>
      </c>
      <c r="B125" s="1" t="s">
        <v>121</v>
      </c>
      <c r="C125" s="1">
        <v>26</v>
      </c>
      <c r="D125" s="1">
        <v>33</v>
      </c>
      <c r="E125" s="1">
        <v>36</v>
      </c>
      <c r="F125" s="1">
        <v>35</v>
      </c>
      <c r="G125" s="1">
        <v>33</v>
      </c>
      <c r="H125" s="1">
        <v>18</v>
      </c>
      <c r="I125" s="1">
        <v>16</v>
      </c>
      <c r="J125" s="1">
        <v>17</v>
      </c>
      <c r="K125" s="1">
        <v>13</v>
      </c>
      <c r="L125" s="1">
        <v>6</v>
      </c>
      <c r="M125" s="1">
        <v>32</v>
      </c>
      <c r="N125" s="1">
        <v>24</v>
      </c>
    </row>
    <row r="126" spans="1:14" x14ac:dyDescent="0.3">
      <c r="A126" s="5" t="s">
        <v>21</v>
      </c>
      <c r="B126" s="1" t="s">
        <v>122</v>
      </c>
      <c r="C126" s="1">
        <v>1042</v>
      </c>
      <c r="D126" s="1">
        <v>970</v>
      </c>
      <c r="E126" s="1">
        <v>1008</v>
      </c>
      <c r="F126" s="1">
        <v>1163</v>
      </c>
      <c r="G126" s="1">
        <v>747</v>
      </c>
      <c r="H126" s="1">
        <v>479</v>
      </c>
      <c r="I126" s="1">
        <v>439</v>
      </c>
      <c r="J126" s="1">
        <v>416</v>
      </c>
      <c r="K126" s="1">
        <v>124</v>
      </c>
      <c r="L126" s="1">
        <v>282</v>
      </c>
      <c r="M126" s="1">
        <v>453</v>
      </c>
      <c r="N126" s="1">
        <v>346</v>
      </c>
    </row>
    <row r="127" spans="1:14" x14ac:dyDescent="0.3">
      <c r="A127" s="5" t="s">
        <v>21</v>
      </c>
      <c r="B127" s="1" t="s">
        <v>123</v>
      </c>
      <c r="C127" s="1">
        <v>64</v>
      </c>
      <c r="D127" s="1">
        <v>65</v>
      </c>
      <c r="E127" s="1">
        <v>71</v>
      </c>
      <c r="F127" s="1">
        <v>88</v>
      </c>
      <c r="G127" s="1">
        <v>52</v>
      </c>
      <c r="H127" s="1">
        <v>41</v>
      </c>
      <c r="I127" s="1">
        <v>55</v>
      </c>
      <c r="J127" s="1">
        <v>35</v>
      </c>
      <c r="K127" s="1">
        <v>24</v>
      </c>
      <c r="L127" s="1">
        <v>40</v>
      </c>
      <c r="M127" s="1">
        <v>90</v>
      </c>
      <c r="N127" s="1">
        <v>88</v>
      </c>
    </row>
    <row r="128" spans="1:14" x14ac:dyDescent="0.3">
      <c r="A128" s="5" t="s">
        <v>21</v>
      </c>
      <c r="B128" s="1" t="s">
        <v>124</v>
      </c>
      <c r="C128" s="1">
        <v>553</v>
      </c>
      <c r="D128" s="1">
        <v>502</v>
      </c>
      <c r="E128" s="1">
        <v>633</v>
      </c>
      <c r="F128" s="1">
        <v>538</v>
      </c>
      <c r="G128" s="1">
        <v>248</v>
      </c>
      <c r="H128" s="1">
        <v>122</v>
      </c>
      <c r="I128" s="1">
        <v>106</v>
      </c>
      <c r="J128" s="1">
        <v>92</v>
      </c>
      <c r="K128" s="1">
        <v>36</v>
      </c>
      <c r="L128" s="1">
        <v>57</v>
      </c>
      <c r="M128" s="1">
        <v>70</v>
      </c>
      <c r="N128" s="1">
        <v>59</v>
      </c>
    </row>
    <row r="129" spans="1:14" x14ac:dyDescent="0.3">
      <c r="A129" s="6" t="s">
        <v>28</v>
      </c>
      <c r="B129" s="2" t="s">
        <v>22</v>
      </c>
      <c r="C129" s="2">
        <v>10150</v>
      </c>
      <c r="D129" s="2">
        <v>12257</v>
      </c>
      <c r="E129" s="2">
        <v>15882</v>
      </c>
      <c r="F129" s="2">
        <v>15630</v>
      </c>
      <c r="G129" s="2">
        <v>11662</v>
      </c>
      <c r="H129" s="2">
        <v>9701</v>
      </c>
      <c r="I129" s="2">
        <v>9450</v>
      </c>
      <c r="J129" s="2">
        <v>9667</v>
      </c>
      <c r="K129" s="2">
        <v>6894</v>
      </c>
      <c r="L129" s="2">
        <v>9825</v>
      </c>
      <c r="M129" s="2">
        <v>11319</v>
      </c>
      <c r="N129" s="2">
        <v>11309</v>
      </c>
    </row>
    <row r="130" spans="1:14" x14ac:dyDescent="0.3">
      <c r="A130" s="12"/>
    </row>
    <row r="131" spans="1:14" x14ac:dyDescent="0.3">
      <c r="A131" s="12"/>
    </row>
    <row r="132" spans="1:14" x14ac:dyDescent="0.3">
      <c r="A132" s="12"/>
      <c r="C132" s="15" t="s">
        <v>27</v>
      </c>
      <c r="D132" s="16"/>
      <c r="E132" s="16"/>
      <c r="F132" s="16"/>
      <c r="G132" s="16"/>
      <c r="H132" s="16"/>
      <c r="I132" s="16"/>
      <c r="J132" s="16"/>
      <c r="K132" s="16"/>
      <c r="L132" s="16"/>
      <c r="M132" s="16"/>
      <c r="N132" s="16"/>
    </row>
    <row r="133" spans="1:14" x14ac:dyDescent="0.3">
      <c r="A133" s="7" t="s">
        <v>28</v>
      </c>
      <c r="B133" s="3" t="s">
        <v>28</v>
      </c>
      <c r="C133" s="3" t="s">
        <v>0</v>
      </c>
      <c r="D133" s="3" t="s">
        <v>1</v>
      </c>
      <c r="E133" s="3" t="s">
        <v>2</v>
      </c>
      <c r="F133" s="3" t="s">
        <v>3</v>
      </c>
      <c r="G133" s="3" t="s">
        <v>4</v>
      </c>
      <c r="H133" s="3" t="s">
        <v>5</v>
      </c>
      <c r="I133" s="3" t="s">
        <v>6</v>
      </c>
      <c r="J133" s="3" t="s">
        <v>7</v>
      </c>
      <c r="K133" s="3" t="s">
        <v>8</v>
      </c>
      <c r="L133" s="3" t="s">
        <v>9</v>
      </c>
      <c r="M133" s="3" t="s">
        <v>10</v>
      </c>
      <c r="N133" s="3" t="s">
        <v>11</v>
      </c>
    </row>
    <row r="134" spans="1:14" x14ac:dyDescent="0.3">
      <c r="A134" s="8" t="s">
        <v>12</v>
      </c>
      <c r="B134" s="4" t="s">
        <v>113</v>
      </c>
      <c r="C134" s="4">
        <v>4.9261083743842404E-4</v>
      </c>
      <c r="D134" s="4">
        <v>1.1422044545973699E-3</v>
      </c>
      <c r="E134" s="4">
        <v>1.51114469210427E-3</v>
      </c>
      <c r="F134" s="4">
        <v>1.7914267434421E-3</v>
      </c>
      <c r="G134" s="4">
        <v>3.17269765048877E-3</v>
      </c>
      <c r="H134" s="4">
        <v>2.7832182249252699E-3</v>
      </c>
      <c r="I134" s="4">
        <v>3.7037037037036999E-3</v>
      </c>
      <c r="J134" s="4">
        <v>3.3102306817006299E-3</v>
      </c>
      <c r="K134" s="4">
        <v>4.2065564258775704E-3</v>
      </c>
      <c r="L134" s="4">
        <v>1.22137404580153E-3</v>
      </c>
      <c r="M134" s="4">
        <v>0</v>
      </c>
      <c r="N134" s="4">
        <v>0</v>
      </c>
    </row>
    <row r="135" spans="1:14" x14ac:dyDescent="0.3">
      <c r="A135" s="8" t="s">
        <v>12</v>
      </c>
      <c r="B135" s="4" t="s">
        <v>114</v>
      </c>
      <c r="C135" s="4">
        <v>9.8522167487684694E-5</v>
      </c>
      <c r="D135" s="4">
        <v>1.63172064942482E-4</v>
      </c>
      <c r="E135" s="4">
        <v>6.2964362171011201E-5</v>
      </c>
      <c r="F135" s="4">
        <v>1.2795905310300699E-4</v>
      </c>
      <c r="G135" s="4">
        <v>4.28742925741725E-4</v>
      </c>
      <c r="H135" s="4">
        <v>6.1849293887228103E-4</v>
      </c>
      <c r="I135" s="4">
        <v>2.11640211640212E-4</v>
      </c>
      <c r="J135" s="4">
        <v>4.1377883521257901E-4</v>
      </c>
      <c r="K135" s="4">
        <v>4.3516100957354198E-4</v>
      </c>
      <c r="L135" s="4">
        <v>0</v>
      </c>
      <c r="M135" s="4">
        <v>0</v>
      </c>
      <c r="N135" s="4">
        <v>0</v>
      </c>
    </row>
    <row r="136" spans="1:14" x14ac:dyDescent="0.3">
      <c r="A136" s="8" t="s">
        <v>12</v>
      </c>
      <c r="B136" s="4" t="s">
        <v>115</v>
      </c>
      <c r="C136" s="4">
        <v>2.95566502463054E-4</v>
      </c>
      <c r="D136" s="4">
        <v>2.4475809741372301E-4</v>
      </c>
      <c r="E136" s="4">
        <v>1.88893086513034E-4</v>
      </c>
      <c r="F136" s="4">
        <v>2.5591810620601398E-4</v>
      </c>
      <c r="G136" s="4">
        <v>6.00240096038415E-4</v>
      </c>
      <c r="H136" s="4">
        <v>9.2773940830842203E-4</v>
      </c>
      <c r="I136" s="4">
        <v>5.2910052910052903E-4</v>
      </c>
      <c r="J136" s="4">
        <v>7.2411296162201298E-4</v>
      </c>
      <c r="K136" s="4">
        <v>5.8021467943138996E-4</v>
      </c>
      <c r="L136" s="4">
        <v>3.0534351145038201E-4</v>
      </c>
      <c r="M136" s="4">
        <v>0</v>
      </c>
      <c r="N136" s="4">
        <v>0</v>
      </c>
    </row>
    <row r="137" spans="1:14" x14ac:dyDescent="0.3">
      <c r="A137" s="8" t="s">
        <v>12</v>
      </c>
      <c r="B137" s="4" t="s">
        <v>116</v>
      </c>
      <c r="C137" s="4">
        <v>1.0640394088669999E-2</v>
      </c>
      <c r="D137" s="4">
        <v>1.32985232928123E-2</v>
      </c>
      <c r="E137" s="4">
        <v>1.3096587331570301E-2</v>
      </c>
      <c r="F137" s="4">
        <v>1.25399872040947E-2</v>
      </c>
      <c r="G137" s="4">
        <v>1.6978219859372298E-2</v>
      </c>
      <c r="H137" s="4">
        <v>2.3090403051231799E-2</v>
      </c>
      <c r="I137" s="4">
        <v>2.2857142857142899E-2</v>
      </c>
      <c r="J137" s="4">
        <v>2.1826833557463499E-2</v>
      </c>
      <c r="K137" s="4">
        <v>2.9010733971569499E-2</v>
      </c>
      <c r="L137" s="4">
        <v>6.9211195928753199E-3</v>
      </c>
      <c r="M137" s="4">
        <v>0</v>
      </c>
      <c r="N137" s="4">
        <v>0</v>
      </c>
    </row>
    <row r="138" spans="1:14" x14ac:dyDescent="0.3">
      <c r="A138" s="8" t="s">
        <v>12</v>
      </c>
      <c r="B138" s="4" t="s">
        <v>117</v>
      </c>
      <c r="C138" s="4">
        <v>9.8522167487684694E-5</v>
      </c>
      <c r="D138" s="4">
        <v>8.1586032471240894E-5</v>
      </c>
      <c r="E138" s="4">
        <v>2.5185744868404502E-4</v>
      </c>
      <c r="F138" s="4">
        <v>2.5591810620601398E-4</v>
      </c>
      <c r="G138" s="4">
        <v>6.00240096038415E-4</v>
      </c>
      <c r="H138" s="4">
        <v>4.1232862591485402E-4</v>
      </c>
      <c r="I138" s="4">
        <v>4.2328042328042303E-4</v>
      </c>
      <c r="J138" s="4">
        <v>5.1722354401572399E-4</v>
      </c>
      <c r="K138" s="4">
        <v>4.3516100957354198E-4</v>
      </c>
      <c r="L138" s="4">
        <v>2.03562340966921E-4</v>
      </c>
      <c r="M138" s="4">
        <v>0</v>
      </c>
      <c r="N138" s="4">
        <v>0</v>
      </c>
    </row>
    <row r="139" spans="1:14" x14ac:dyDescent="0.3">
      <c r="A139" s="8" t="s">
        <v>12</v>
      </c>
      <c r="B139" s="4" t="s">
        <v>118</v>
      </c>
      <c r="C139" s="4">
        <v>2.9556650246305399E-3</v>
      </c>
      <c r="D139" s="4">
        <v>2.6107530390797099E-3</v>
      </c>
      <c r="E139" s="4">
        <v>2.70746757335348E-3</v>
      </c>
      <c r="F139" s="4">
        <v>3.00703774792067E-3</v>
      </c>
      <c r="G139" s="4">
        <v>2.22946321385697E-3</v>
      </c>
      <c r="H139" s="4">
        <v>2.37088959901041E-3</v>
      </c>
      <c r="I139" s="4">
        <v>3.5978835978835999E-3</v>
      </c>
      <c r="J139" s="4">
        <v>1.7585600496534601E-3</v>
      </c>
      <c r="K139" s="4">
        <v>3.33623440673049E-3</v>
      </c>
      <c r="L139" s="4">
        <v>7.1246819338422395E-4</v>
      </c>
      <c r="M139" s="4">
        <v>0</v>
      </c>
      <c r="N139" s="4">
        <v>0</v>
      </c>
    </row>
    <row r="140" spans="1:14" x14ac:dyDescent="0.3">
      <c r="A140" s="8" t="s">
        <v>12</v>
      </c>
      <c r="B140" s="4" t="s">
        <v>119</v>
      </c>
      <c r="C140" s="4">
        <v>1.2807881773399001E-3</v>
      </c>
      <c r="D140" s="4">
        <v>1.9580647793097801E-3</v>
      </c>
      <c r="E140" s="4">
        <v>1.44818032993326E-3</v>
      </c>
      <c r="F140" s="4">
        <v>1.7914267434421E-3</v>
      </c>
      <c r="G140" s="4">
        <v>1.28622877722518E-3</v>
      </c>
      <c r="H140" s="4">
        <v>2.5770539119678399E-3</v>
      </c>
      <c r="I140" s="4">
        <v>2.2222222222222201E-3</v>
      </c>
      <c r="J140" s="4">
        <v>2.0688941760628899E-3</v>
      </c>
      <c r="K140" s="4">
        <v>4.2065564258775704E-3</v>
      </c>
      <c r="L140" s="4">
        <v>1.4249363867684501E-3</v>
      </c>
      <c r="M140" s="4">
        <v>0</v>
      </c>
      <c r="N140" s="4">
        <v>0</v>
      </c>
    </row>
    <row r="141" spans="1:14" x14ac:dyDescent="0.3">
      <c r="A141" s="8" t="s">
        <v>12</v>
      </c>
      <c r="B141" s="4" t="s">
        <v>120</v>
      </c>
      <c r="C141" s="4">
        <v>1.9704433497536901E-4</v>
      </c>
      <c r="D141" s="4">
        <v>4.0793016235620501E-4</v>
      </c>
      <c r="E141" s="4">
        <v>3.1482181085505602E-4</v>
      </c>
      <c r="F141" s="4">
        <v>2.5591810620601398E-4</v>
      </c>
      <c r="G141" s="4">
        <v>8.5748585148345095E-5</v>
      </c>
      <c r="H141" s="4">
        <v>2.0616431295742701E-4</v>
      </c>
      <c r="I141" s="4">
        <v>5.2910052910052903E-4</v>
      </c>
      <c r="J141" s="4">
        <v>4.1377883521257901E-4</v>
      </c>
      <c r="K141" s="4">
        <v>4.3516100957354198E-4</v>
      </c>
      <c r="L141" s="4">
        <v>4.07124681933842E-4</v>
      </c>
      <c r="M141" s="4">
        <v>0</v>
      </c>
      <c r="N141" s="4">
        <v>0</v>
      </c>
    </row>
    <row r="142" spans="1:14" x14ac:dyDescent="0.3">
      <c r="A142" s="8" t="s">
        <v>12</v>
      </c>
      <c r="B142" s="4" t="s">
        <v>121</v>
      </c>
      <c r="C142" s="4">
        <v>0</v>
      </c>
      <c r="D142" s="4">
        <v>1.63172064942482E-4</v>
      </c>
      <c r="E142" s="4">
        <v>6.2964362171011201E-5</v>
      </c>
      <c r="F142" s="4">
        <v>0</v>
      </c>
      <c r="G142" s="4">
        <v>0</v>
      </c>
      <c r="H142" s="4">
        <v>3.09246469436141E-4</v>
      </c>
      <c r="I142" s="4">
        <v>0</v>
      </c>
      <c r="J142" s="4">
        <v>2.0688941760628899E-4</v>
      </c>
      <c r="K142" s="4">
        <v>4.3516100957354198E-4</v>
      </c>
      <c r="L142" s="4">
        <v>1.01781170483461E-4</v>
      </c>
      <c r="M142" s="4">
        <v>0</v>
      </c>
      <c r="N142" s="4">
        <v>0</v>
      </c>
    </row>
    <row r="143" spans="1:14" x14ac:dyDescent="0.3">
      <c r="A143" s="8" t="s">
        <v>12</v>
      </c>
      <c r="B143" s="4" t="s">
        <v>122</v>
      </c>
      <c r="C143" s="4">
        <v>1.5763546798029601E-3</v>
      </c>
      <c r="D143" s="4">
        <v>2.8555111364934301E-3</v>
      </c>
      <c r="E143" s="4">
        <v>2.5815388490114601E-3</v>
      </c>
      <c r="F143" s="4">
        <v>2.5591810620601398E-3</v>
      </c>
      <c r="G143" s="4">
        <v>3.25844623563711E-3</v>
      </c>
      <c r="H143" s="4">
        <v>2.4739717554891202E-3</v>
      </c>
      <c r="I143" s="4">
        <v>1.6931216931216899E-3</v>
      </c>
      <c r="J143" s="4">
        <v>3.6205648081100699E-3</v>
      </c>
      <c r="K143" s="4">
        <v>2.3208587177255598E-3</v>
      </c>
      <c r="L143" s="4">
        <v>1.11959287531807E-3</v>
      </c>
      <c r="M143" s="4">
        <v>0</v>
      </c>
      <c r="N143" s="4">
        <v>0</v>
      </c>
    </row>
    <row r="144" spans="1:14" x14ac:dyDescent="0.3">
      <c r="A144" s="8" t="s">
        <v>12</v>
      </c>
      <c r="B144" s="4" t="s">
        <v>123</v>
      </c>
      <c r="C144" s="4">
        <v>0</v>
      </c>
      <c r="D144" s="4">
        <v>2.4475809741372301E-4</v>
      </c>
      <c r="E144" s="4">
        <v>2.5185744868404502E-4</v>
      </c>
      <c r="F144" s="4">
        <v>1.2795905310300699E-4</v>
      </c>
      <c r="G144" s="4">
        <v>8.5748585148345095E-5</v>
      </c>
      <c r="H144" s="4">
        <v>1.0308215647871401E-4</v>
      </c>
      <c r="I144" s="4">
        <v>4.2328042328042303E-4</v>
      </c>
      <c r="J144" s="4">
        <v>5.1722354401572399E-4</v>
      </c>
      <c r="K144" s="4">
        <v>1.45053669857847E-4</v>
      </c>
      <c r="L144" s="4">
        <v>0</v>
      </c>
      <c r="M144" s="4">
        <v>0</v>
      </c>
      <c r="N144" s="4">
        <v>0</v>
      </c>
    </row>
    <row r="145" spans="1:14" x14ac:dyDescent="0.3">
      <c r="A145" s="8" t="s">
        <v>12</v>
      </c>
      <c r="B145" s="4" t="s">
        <v>124</v>
      </c>
      <c r="C145" s="4">
        <v>3.9408866995073899E-4</v>
      </c>
      <c r="D145" s="4">
        <v>4.0793016235620501E-4</v>
      </c>
      <c r="E145" s="4">
        <v>5.6667925953910099E-4</v>
      </c>
      <c r="F145" s="4">
        <v>6.3979526551503495E-4</v>
      </c>
      <c r="G145" s="4">
        <v>6.8598868118676E-4</v>
      </c>
      <c r="H145" s="4">
        <v>5.1541078239356801E-4</v>
      </c>
      <c r="I145" s="4">
        <v>5.2910052910052903E-4</v>
      </c>
      <c r="J145" s="4">
        <v>5.1722354401572399E-4</v>
      </c>
      <c r="K145" s="4">
        <v>4.3516100957354198E-4</v>
      </c>
      <c r="L145" s="4">
        <v>5.0890585241730301E-4</v>
      </c>
      <c r="M145" s="4">
        <v>0</v>
      </c>
      <c r="N145" s="4">
        <v>0</v>
      </c>
    </row>
    <row r="146" spans="1:14" x14ac:dyDescent="0.3">
      <c r="A146" s="8" t="s">
        <v>13</v>
      </c>
      <c r="B146" s="4" t="s">
        <v>113</v>
      </c>
      <c r="C146" s="4">
        <v>8.8669950738916304E-4</v>
      </c>
      <c r="D146" s="4">
        <v>5.7110222729868604E-4</v>
      </c>
      <c r="E146" s="4">
        <v>5.0371489736809004E-4</v>
      </c>
      <c r="F146" s="4">
        <v>1.02367242482406E-3</v>
      </c>
      <c r="G146" s="4">
        <v>9.4323443663179597E-4</v>
      </c>
      <c r="H146" s="4">
        <v>1.1339037212658499E-3</v>
      </c>
      <c r="I146" s="4">
        <v>5.2910052910052903E-4</v>
      </c>
      <c r="J146" s="4">
        <v>7.2411296162201298E-4</v>
      </c>
      <c r="K146" s="4">
        <v>5.8021467943138996E-4</v>
      </c>
      <c r="L146" s="4">
        <v>2.03562340966921E-4</v>
      </c>
      <c r="M146" s="4">
        <v>0</v>
      </c>
      <c r="N146" s="4">
        <v>0</v>
      </c>
    </row>
    <row r="147" spans="1:14" x14ac:dyDescent="0.3">
      <c r="A147" s="8" t="s">
        <v>13</v>
      </c>
      <c r="B147" s="4" t="s">
        <v>114</v>
      </c>
      <c r="C147" s="4">
        <v>9.8522167487684694E-5</v>
      </c>
      <c r="D147" s="4">
        <v>0</v>
      </c>
      <c r="E147" s="4">
        <v>0</v>
      </c>
      <c r="F147" s="4">
        <v>6.3979526551503495E-5</v>
      </c>
      <c r="G147" s="4">
        <v>8.5748585148345095E-5</v>
      </c>
      <c r="H147" s="4">
        <v>0</v>
      </c>
      <c r="I147" s="4">
        <v>1.05820105820106E-4</v>
      </c>
      <c r="J147" s="4">
        <v>1.03444708803145E-4</v>
      </c>
      <c r="K147" s="4">
        <v>0</v>
      </c>
      <c r="L147" s="4">
        <v>0</v>
      </c>
      <c r="M147" s="4">
        <v>0</v>
      </c>
      <c r="N147" s="4">
        <v>0</v>
      </c>
    </row>
    <row r="148" spans="1:14" x14ac:dyDescent="0.3">
      <c r="A148" s="8" t="s">
        <v>13</v>
      </c>
      <c r="B148" s="4" t="s">
        <v>115</v>
      </c>
      <c r="C148" s="4">
        <v>9.8522167487684694E-5</v>
      </c>
      <c r="D148" s="4">
        <v>2.4475809741372301E-4</v>
      </c>
      <c r="E148" s="4">
        <v>2.5185744868404502E-4</v>
      </c>
      <c r="F148" s="4">
        <v>6.3979526551503495E-5</v>
      </c>
      <c r="G148" s="4">
        <v>1.7149717029669E-4</v>
      </c>
      <c r="H148" s="4">
        <v>2.0616431295742701E-4</v>
      </c>
      <c r="I148" s="4">
        <v>4.2328042328042303E-4</v>
      </c>
      <c r="J148" s="4">
        <v>0</v>
      </c>
      <c r="K148" s="4">
        <v>2.9010733971569498E-4</v>
      </c>
      <c r="L148" s="4">
        <v>0</v>
      </c>
      <c r="M148" s="4">
        <v>0</v>
      </c>
      <c r="N148" s="4">
        <v>0</v>
      </c>
    </row>
    <row r="149" spans="1:14" x14ac:dyDescent="0.3">
      <c r="A149" s="8" t="s">
        <v>13</v>
      </c>
      <c r="B149" s="4" t="s">
        <v>116</v>
      </c>
      <c r="C149" s="4">
        <v>3.0541871921182301E-3</v>
      </c>
      <c r="D149" s="4">
        <v>4.0793016235620497E-3</v>
      </c>
      <c r="E149" s="4">
        <v>3.3371111950635901E-3</v>
      </c>
      <c r="F149" s="4">
        <v>3.1989763275751802E-3</v>
      </c>
      <c r="G149" s="4">
        <v>3.34419482078546E-3</v>
      </c>
      <c r="H149" s="4">
        <v>3.6078754767549701E-3</v>
      </c>
      <c r="I149" s="4">
        <v>3.1746031746031698E-3</v>
      </c>
      <c r="J149" s="4">
        <v>2.5861177200786202E-3</v>
      </c>
      <c r="K149" s="4">
        <v>1.8856977081520201E-3</v>
      </c>
      <c r="L149" s="4">
        <v>6.1068702290076305E-4</v>
      </c>
      <c r="M149" s="4">
        <v>0</v>
      </c>
      <c r="N149" s="4">
        <v>0</v>
      </c>
    </row>
    <row r="150" spans="1:14" x14ac:dyDescent="0.3">
      <c r="A150" s="8" t="s">
        <v>13</v>
      </c>
      <c r="B150" s="4" t="s">
        <v>117</v>
      </c>
      <c r="C150" s="4">
        <v>0</v>
      </c>
      <c r="D150" s="4">
        <v>8.1586032471240894E-5</v>
      </c>
      <c r="E150" s="4">
        <v>1.25928724342022E-4</v>
      </c>
      <c r="F150" s="4">
        <v>1.2795905310300699E-4</v>
      </c>
      <c r="G150" s="4">
        <v>1.7149717029669E-4</v>
      </c>
      <c r="H150" s="4">
        <v>0</v>
      </c>
      <c r="I150" s="4">
        <v>4.2328042328042303E-4</v>
      </c>
      <c r="J150" s="4">
        <v>0</v>
      </c>
      <c r="K150" s="4">
        <v>1.45053669857847E-4</v>
      </c>
      <c r="L150" s="4">
        <v>0</v>
      </c>
      <c r="M150" s="4">
        <v>0</v>
      </c>
      <c r="N150" s="4">
        <v>0</v>
      </c>
    </row>
    <row r="151" spans="1:14" x14ac:dyDescent="0.3">
      <c r="A151" s="8" t="s">
        <v>13</v>
      </c>
      <c r="B151" s="4" t="s">
        <v>118</v>
      </c>
      <c r="C151" s="4">
        <v>9.85221674876847E-4</v>
      </c>
      <c r="D151" s="4">
        <v>3.2634412988496401E-4</v>
      </c>
      <c r="E151" s="4">
        <v>5.0371489736809004E-4</v>
      </c>
      <c r="F151" s="4">
        <v>5.1183621241202796E-4</v>
      </c>
      <c r="G151" s="4">
        <v>4.28742925741725E-4</v>
      </c>
      <c r="H151" s="4">
        <v>6.1849293887228103E-4</v>
      </c>
      <c r="I151" s="4">
        <v>1.05820105820106E-4</v>
      </c>
      <c r="J151" s="4">
        <v>4.1377883521257901E-4</v>
      </c>
      <c r="K151" s="4">
        <v>1.45053669857847E-4</v>
      </c>
      <c r="L151" s="4">
        <v>0</v>
      </c>
      <c r="M151" s="4">
        <v>0</v>
      </c>
      <c r="N151" s="4">
        <v>0</v>
      </c>
    </row>
    <row r="152" spans="1:14" x14ac:dyDescent="0.3">
      <c r="A152" s="8" t="s">
        <v>13</v>
      </c>
      <c r="B152" s="4" t="s">
        <v>119</v>
      </c>
      <c r="C152" s="4">
        <v>6.8965517241379305E-4</v>
      </c>
      <c r="D152" s="4">
        <v>2.12123684425226E-3</v>
      </c>
      <c r="E152" s="4">
        <v>2.7704319355244902E-3</v>
      </c>
      <c r="F152" s="4">
        <v>2.6231605886116401E-3</v>
      </c>
      <c r="G152" s="4">
        <v>3.60144057623049E-3</v>
      </c>
      <c r="H152" s="4">
        <v>3.5047933202762599E-3</v>
      </c>
      <c r="I152" s="4">
        <v>3.7037037037036999E-3</v>
      </c>
      <c r="J152" s="4">
        <v>2.79300713768491E-3</v>
      </c>
      <c r="K152" s="4">
        <v>4.2065564258775704E-3</v>
      </c>
      <c r="L152" s="4">
        <v>2.0356234096692099E-3</v>
      </c>
      <c r="M152" s="4">
        <v>0</v>
      </c>
      <c r="N152" s="4">
        <v>0</v>
      </c>
    </row>
    <row r="153" spans="1:14" x14ac:dyDescent="0.3">
      <c r="A153" s="8" t="s">
        <v>13</v>
      </c>
      <c r="B153" s="4" t="s">
        <v>120</v>
      </c>
      <c r="C153" s="4">
        <v>9.8522167487684694E-5</v>
      </c>
      <c r="D153" s="4">
        <v>0</v>
      </c>
      <c r="E153" s="4">
        <v>1.88893086513034E-4</v>
      </c>
      <c r="F153" s="4">
        <v>1.91938579654511E-4</v>
      </c>
      <c r="G153" s="4">
        <v>6.00240096038415E-4</v>
      </c>
      <c r="H153" s="4">
        <v>2.0616431295742701E-4</v>
      </c>
      <c r="I153" s="4">
        <v>2.11640211640212E-4</v>
      </c>
      <c r="J153" s="4">
        <v>1.03444708803145E-4</v>
      </c>
      <c r="K153" s="4">
        <v>4.3516100957354198E-4</v>
      </c>
      <c r="L153" s="4">
        <v>1.01781170483461E-4</v>
      </c>
      <c r="M153" s="4">
        <v>0</v>
      </c>
      <c r="N153" s="4">
        <v>0</v>
      </c>
    </row>
    <row r="154" spans="1:14" x14ac:dyDescent="0.3">
      <c r="A154" s="8" t="s">
        <v>13</v>
      </c>
      <c r="B154" s="4" t="s">
        <v>121</v>
      </c>
      <c r="C154" s="4">
        <v>0</v>
      </c>
      <c r="D154" s="4">
        <v>0</v>
      </c>
      <c r="E154" s="4">
        <v>6.2964362171011201E-5</v>
      </c>
      <c r="F154" s="4">
        <v>1.2795905310300699E-4</v>
      </c>
      <c r="G154" s="4">
        <v>0</v>
      </c>
      <c r="H154" s="4">
        <v>0</v>
      </c>
      <c r="I154" s="4">
        <v>2.11640211640212E-4</v>
      </c>
      <c r="J154" s="4">
        <v>2.0688941760628899E-4</v>
      </c>
      <c r="K154" s="4">
        <v>0</v>
      </c>
      <c r="L154" s="4">
        <v>2.03562340966921E-4</v>
      </c>
      <c r="M154" s="4">
        <v>0</v>
      </c>
      <c r="N154" s="4">
        <v>0</v>
      </c>
    </row>
    <row r="155" spans="1:14" x14ac:dyDescent="0.3">
      <c r="A155" s="8" t="s">
        <v>13</v>
      </c>
      <c r="B155" s="4" t="s">
        <v>122</v>
      </c>
      <c r="C155" s="4">
        <v>1.2807881773399001E-3</v>
      </c>
      <c r="D155" s="4">
        <v>2.6923390715509498E-3</v>
      </c>
      <c r="E155" s="4">
        <v>2.4556101246694401E-3</v>
      </c>
      <c r="F155" s="4">
        <v>3.6468330134357E-3</v>
      </c>
      <c r="G155" s="4">
        <v>4.88766935345567E-3</v>
      </c>
      <c r="H155" s="4">
        <v>3.1955468508401202E-3</v>
      </c>
      <c r="I155" s="4">
        <v>4.3386243386243396E-3</v>
      </c>
      <c r="J155" s="4">
        <v>1.86200475845661E-3</v>
      </c>
      <c r="K155" s="4">
        <v>3.33623440673049E-3</v>
      </c>
      <c r="L155" s="4">
        <v>1.11959287531807E-3</v>
      </c>
      <c r="M155" s="4">
        <v>0</v>
      </c>
      <c r="N155" s="4">
        <v>0</v>
      </c>
    </row>
    <row r="156" spans="1:14" x14ac:dyDescent="0.3">
      <c r="A156" s="8" t="s">
        <v>13</v>
      </c>
      <c r="B156" s="4" t="s">
        <v>123</v>
      </c>
      <c r="C156" s="4">
        <v>0</v>
      </c>
      <c r="D156" s="4">
        <v>2.4475809741372301E-4</v>
      </c>
      <c r="E156" s="4">
        <v>3.7778617302606702E-4</v>
      </c>
      <c r="F156" s="4">
        <v>3.1989763275751802E-4</v>
      </c>
      <c r="G156" s="4">
        <v>3.4299434059338E-4</v>
      </c>
      <c r="H156" s="4">
        <v>0</v>
      </c>
      <c r="I156" s="4">
        <v>3.1746031746031703E-4</v>
      </c>
      <c r="J156" s="4">
        <v>3.1033412640943397E-4</v>
      </c>
      <c r="K156" s="4">
        <v>4.3516100957354198E-4</v>
      </c>
      <c r="L156" s="4">
        <v>4.07124681933842E-4</v>
      </c>
      <c r="M156" s="4">
        <v>0</v>
      </c>
      <c r="N156" s="4">
        <v>0</v>
      </c>
    </row>
    <row r="157" spans="1:14" x14ac:dyDescent="0.3">
      <c r="A157" s="8" t="s">
        <v>13</v>
      </c>
      <c r="B157" s="4" t="s">
        <v>124</v>
      </c>
      <c r="C157" s="4">
        <v>8.8669950738916304E-4</v>
      </c>
      <c r="D157" s="4">
        <v>5.7110222729868604E-4</v>
      </c>
      <c r="E157" s="4">
        <v>8.1853670822314595E-4</v>
      </c>
      <c r="F157" s="4">
        <v>2.5591810620601398E-4</v>
      </c>
      <c r="G157" s="4">
        <v>5.1449151089007E-4</v>
      </c>
      <c r="H157" s="4">
        <v>1.0308215647871401E-4</v>
      </c>
      <c r="I157" s="4">
        <v>6.3492063492063503E-4</v>
      </c>
      <c r="J157" s="4">
        <v>0</v>
      </c>
      <c r="K157" s="4">
        <v>1.45053669857847E-4</v>
      </c>
      <c r="L157" s="4">
        <v>0</v>
      </c>
      <c r="M157" s="4">
        <v>0</v>
      </c>
      <c r="N157" s="4">
        <v>0</v>
      </c>
    </row>
    <row r="158" spans="1:14" x14ac:dyDescent="0.3">
      <c r="A158" s="8" t="s">
        <v>14</v>
      </c>
      <c r="B158" s="4" t="s">
        <v>113</v>
      </c>
      <c r="C158" s="4">
        <v>2.16748768472906E-3</v>
      </c>
      <c r="D158" s="4">
        <v>0</v>
      </c>
      <c r="E158" s="4">
        <v>0</v>
      </c>
      <c r="F158" s="4">
        <v>0</v>
      </c>
      <c r="G158" s="4">
        <v>0</v>
      </c>
      <c r="H158" s="4">
        <v>0</v>
      </c>
      <c r="I158" s="4">
        <v>0</v>
      </c>
      <c r="J158" s="4">
        <v>0</v>
      </c>
      <c r="K158" s="4">
        <v>0</v>
      </c>
      <c r="L158" s="4">
        <v>0</v>
      </c>
      <c r="M158" s="4">
        <v>0</v>
      </c>
      <c r="N158" s="4">
        <v>0</v>
      </c>
    </row>
    <row r="159" spans="1:14" x14ac:dyDescent="0.3">
      <c r="A159" s="8" t="s">
        <v>14</v>
      </c>
      <c r="B159" s="4" t="s">
        <v>114</v>
      </c>
      <c r="C159" s="4">
        <v>1.9704433497536901E-4</v>
      </c>
      <c r="D159" s="4">
        <v>0</v>
      </c>
      <c r="E159" s="4">
        <v>0</v>
      </c>
      <c r="F159" s="4">
        <v>0</v>
      </c>
      <c r="G159" s="4">
        <v>0</v>
      </c>
      <c r="H159" s="4">
        <v>0</v>
      </c>
      <c r="I159" s="4">
        <v>0</v>
      </c>
      <c r="J159" s="4">
        <v>0</v>
      </c>
      <c r="K159" s="4">
        <v>0</v>
      </c>
      <c r="L159" s="4">
        <v>0</v>
      </c>
      <c r="M159" s="4">
        <v>0</v>
      </c>
      <c r="N159" s="4">
        <v>0</v>
      </c>
    </row>
    <row r="160" spans="1:14" x14ac:dyDescent="0.3">
      <c r="A160" s="8" t="s">
        <v>14</v>
      </c>
      <c r="B160" s="4" t="s">
        <v>115</v>
      </c>
      <c r="C160" s="4">
        <v>3.9408866995073899E-4</v>
      </c>
      <c r="D160" s="4">
        <v>0</v>
      </c>
      <c r="E160" s="4">
        <v>0</v>
      </c>
      <c r="F160" s="4">
        <v>0</v>
      </c>
      <c r="G160" s="4">
        <v>0</v>
      </c>
      <c r="H160" s="4">
        <v>0</v>
      </c>
      <c r="I160" s="4">
        <v>0</v>
      </c>
      <c r="J160" s="4">
        <v>0</v>
      </c>
      <c r="K160" s="4">
        <v>0</v>
      </c>
      <c r="L160" s="4">
        <v>0</v>
      </c>
      <c r="M160" s="4">
        <v>0</v>
      </c>
      <c r="N160" s="4">
        <v>0</v>
      </c>
    </row>
    <row r="161" spans="1:14" x14ac:dyDescent="0.3">
      <c r="A161" s="8" t="s">
        <v>14</v>
      </c>
      <c r="B161" s="4" t="s">
        <v>116</v>
      </c>
      <c r="C161" s="4">
        <v>8.47290640394089E-3</v>
      </c>
      <c r="D161" s="4">
        <v>0</v>
      </c>
      <c r="E161" s="4">
        <v>0</v>
      </c>
      <c r="F161" s="4">
        <v>0</v>
      </c>
      <c r="G161" s="4">
        <v>0</v>
      </c>
      <c r="H161" s="4">
        <v>0</v>
      </c>
      <c r="I161" s="4">
        <v>0</v>
      </c>
      <c r="J161" s="4">
        <v>0</v>
      </c>
      <c r="K161" s="4">
        <v>0</v>
      </c>
      <c r="L161" s="4">
        <v>0</v>
      </c>
      <c r="M161" s="4">
        <v>0</v>
      </c>
      <c r="N161" s="4">
        <v>0</v>
      </c>
    </row>
    <row r="162" spans="1:14" x14ac:dyDescent="0.3">
      <c r="A162" s="8" t="s">
        <v>14</v>
      </c>
      <c r="B162" s="4" t="s">
        <v>117</v>
      </c>
      <c r="C162" s="4">
        <v>1.9704433497536901E-4</v>
      </c>
      <c r="D162" s="4">
        <v>0</v>
      </c>
      <c r="E162" s="4">
        <v>0</v>
      </c>
      <c r="F162" s="4">
        <v>0</v>
      </c>
      <c r="G162" s="4">
        <v>0</v>
      </c>
      <c r="H162" s="4">
        <v>0</v>
      </c>
      <c r="I162" s="4">
        <v>0</v>
      </c>
      <c r="J162" s="4">
        <v>0</v>
      </c>
      <c r="K162" s="4">
        <v>0</v>
      </c>
      <c r="L162" s="4">
        <v>0</v>
      </c>
      <c r="M162" s="4">
        <v>0</v>
      </c>
      <c r="N162" s="4">
        <v>0</v>
      </c>
    </row>
    <row r="163" spans="1:14" x14ac:dyDescent="0.3">
      <c r="A163" s="8" t="s">
        <v>14</v>
      </c>
      <c r="B163" s="4" t="s">
        <v>118</v>
      </c>
      <c r="C163" s="4">
        <v>2.0689655172413798E-3</v>
      </c>
      <c r="D163" s="4">
        <v>0</v>
      </c>
      <c r="E163" s="4">
        <v>0</v>
      </c>
      <c r="F163" s="4">
        <v>0</v>
      </c>
      <c r="G163" s="4">
        <v>0</v>
      </c>
      <c r="H163" s="4">
        <v>0</v>
      </c>
      <c r="I163" s="4">
        <v>0</v>
      </c>
      <c r="J163" s="4">
        <v>0</v>
      </c>
      <c r="K163" s="4">
        <v>0</v>
      </c>
      <c r="L163" s="4">
        <v>0</v>
      </c>
      <c r="M163" s="4">
        <v>0</v>
      </c>
      <c r="N163" s="4">
        <v>0</v>
      </c>
    </row>
    <row r="164" spans="1:14" x14ac:dyDescent="0.3">
      <c r="A164" s="8" t="s">
        <v>14</v>
      </c>
      <c r="B164" s="4" t="s">
        <v>119</v>
      </c>
      <c r="C164" s="4">
        <v>1.01477832512315E-2</v>
      </c>
      <c r="D164" s="4">
        <v>8.1586032471240894E-5</v>
      </c>
      <c r="E164" s="4">
        <v>0</v>
      </c>
      <c r="F164" s="4">
        <v>0</v>
      </c>
      <c r="G164" s="4">
        <v>0</v>
      </c>
      <c r="H164" s="4">
        <v>0</v>
      </c>
      <c r="I164" s="4">
        <v>0</v>
      </c>
      <c r="J164" s="4">
        <v>0</v>
      </c>
      <c r="K164" s="4">
        <v>0</v>
      </c>
      <c r="L164" s="4">
        <v>0</v>
      </c>
      <c r="M164" s="4">
        <v>0</v>
      </c>
      <c r="N164" s="4">
        <v>0</v>
      </c>
    </row>
    <row r="165" spans="1:14" x14ac:dyDescent="0.3">
      <c r="A165" s="8" t="s">
        <v>14</v>
      </c>
      <c r="B165" s="4" t="s">
        <v>120</v>
      </c>
      <c r="C165" s="4">
        <v>1.47783251231527E-3</v>
      </c>
      <c r="D165" s="4">
        <v>0</v>
      </c>
      <c r="E165" s="4">
        <v>0</v>
      </c>
      <c r="F165" s="4">
        <v>0</v>
      </c>
      <c r="G165" s="4">
        <v>0</v>
      </c>
      <c r="H165" s="4">
        <v>0</v>
      </c>
      <c r="I165" s="4">
        <v>0</v>
      </c>
      <c r="J165" s="4">
        <v>0</v>
      </c>
      <c r="K165" s="4">
        <v>0</v>
      </c>
      <c r="L165" s="4">
        <v>0</v>
      </c>
      <c r="M165" s="4">
        <v>0</v>
      </c>
      <c r="N165" s="4">
        <v>0</v>
      </c>
    </row>
    <row r="166" spans="1:14" x14ac:dyDescent="0.3">
      <c r="A166" s="8" t="s">
        <v>14</v>
      </c>
      <c r="B166" s="4" t="s">
        <v>121</v>
      </c>
      <c r="C166" s="4">
        <v>7.8817733990147799E-4</v>
      </c>
      <c r="D166" s="4">
        <v>0</v>
      </c>
      <c r="E166" s="4">
        <v>0</v>
      </c>
      <c r="F166" s="4">
        <v>0</v>
      </c>
      <c r="G166" s="4">
        <v>0</v>
      </c>
      <c r="H166" s="4">
        <v>0</v>
      </c>
      <c r="I166" s="4">
        <v>0</v>
      </c>
      <c r="J166" s="4">
        <v>0</v>
      </c>
      <c r="K166" s="4">
        <v>0</v>
      </c>
      <c r="L166" s="4">
        <v>0</v>
      </c>
      <c r="M166" s="4">
        <v>0</v>
      </c>
      <c r="N166" s="4">
        <v>0</v>
      </c>
    </row>
    <row r="167" spans="1:14" x14ac:dyDescent="0.3">
      <c r="A167" s="8" t="s">
        <v>14</v>
      </c>
      <c r="B167" s="4" t="s">
        <v>122</v>
      </c>
      <c r="C167" s="4">
        <v>1.6748768472906399E-2</v>
      </c>
      <c r="D167" s="4">
        <v>0</v>
      </c>
      <c r="E167" s="4">
        <v>0</v>
      </c>
      <c r="F167" s="4">
        <v>0</v>
      </c>
      <c r="G167" s="4">
        <v>0</v>
      </c>
      <c r="H167" s="4">
        <v>0</v>
      </c>
      <c r="I167" s="4">
        <v>0</v>
      </c>
      <c r="J167" s="4">
        <v>0</v>
      </c>
      <c r="K167" s="4">
        <v>0</v>
      </c>
      <c r="L167" s="4">
        <v>0</v>
      </c>
      <c r="M167" s="4">
        <v>0</v>
      </c>
      <c r="N167" s="4">
        <v>0</v>
      </c>
    </row>
    <row r="168" spans="1:14" x14ac:dyDescent="0.3">
      <c r="A168" s="8" t="s">
        <v>14</v>
      </c>
      <c r="B168" s="4" t="s">
        <v>123</v>
      </c>
      <c r="C168" s="4">
        <v>8.8669950738916304E-4</v>
      </c>
      <c r="D168" s="4">
        <v>8.1586032471240894E-5</v>
      </c>
      <c r="E168" s="4">
        <v>0</v>
      </c>
      <c r="F168" s="4">
        <v>0</v>
      </c>
      <c r="G168" s="4">
        <v>0</v>
      </c>
      <c r="H168" s="4">
        <v>0</v>
      </c>
      <c r="I168" s="4">
        <v>0</v>
      </c>
      <c r="J168" s="4">
        <v>0</v>
      </c>
      <c r="K168" s="4">
        <v>0</v>
      </c>
      <c r="L168" s="4">
        <v>0</v>
      </c>
      <c r="M168" s="4">
        <v>0</v>
      </c>
      <c r="N168" s="4">
        <v>0</v>
      </c>
    </row>
    <row r="169" spans="1:14" x14ac:dyDescent="0.3">
      <c r="A169" s="8" t="s">
        <v>14</v>
      </c>
      <c r="B169" s="4" t="s">
        <v>124</v>
      </c>
      <c r="C169" s="4">
        <v>9.4581280788177298E-3</v>
      </c>
      <c r="D169" s="4">
        <v>0</v>
      </c>
      <c r="E169" s="4">
        <v>0</v>
      </c>
      <c r="F169" s="4">
        <v>0</v>
      </c>
      <c r="G169" s="4">
        <v>0</v>
      </c>
      <c r="H169" s="4">
        <v>0</v>
      </c>
      <c r="I169" s="4">
        <v>0</v>
      </c>
      <c r="J169" s="4">
        <v>0</v>
      </c>
      <c r="K169" s="4">
        <v>0</v>
      </c>
      <c r="L169" s="4">
        <v>0</v>
      </c>
      <c r="M169" s="4">
        <v>0</v>
      </c>
      <c r="N169" s="4">
        <v>0</v>
      </c>
    </row>
    <row r="170" spans="1:14" x14ac:dyDescent="0.3">
      <c r="A170" s="8" t="s">
        <v>15</v>
      </c>
      <c r="B170" s="4" t="s">
        <v>113</v>
      </c>
      <c r="C170" s="4">
        <v>0</v>
      </c>
      <c r="D170" s="4">
        <v>0</v>
      </c>
      <c r="E170" s="4">
        <v>0</v>
      </c>
      <c r="F170" s="4">
        <v>0</v>
      </c>
      <c r="G170" s="4">
        <v>0</v>
      </c>
      <c r="H170" s="4">
        <v>0</v>
      </c>
      <c r="I170" s="4">
        <v>0</v>
      </c>
      <c r="J170" s="4">
        <v>0</v>
      </c>
      <c r="K170" s="4">
        <v>0</v>
      </c>
      <c r="L170" s="4">
        <v>3.3486005089058503E-2</v>
      </c>
      <c r="M170" s="4">
        <v>4.3290043290043302E-2</v>
      </c>
      <c r="N170" s="4">
        <v>4.8368556017331303E-2</v>
      </c>
    </row>
    <row r="171" spans="1:14" x14ac:dyDescent="0.3">
      <c r="A171" s="8" t="s">
        <v>15</v>
      </c>
      <c r="B171" s="4" t="s">
        <v>114</v>
      </c>
      <c r="C171" s="4">
        <v>0</v>
      </c>
      <c r="D171" s="4">
        <v>0</v>
      </c>
      <c r="E171" s="4">
        <v>0</v>
      </c>
      <c r="F171" s="4">
        <v>0</v>
      </c>
      <c r="G171" s="4">
        <v>0</v>
      </c>
      <c r="H171" s="4">
        <v>0</v>
      </c>
      <c r="I171" s="4">
        <v>0</v>
      </c>
      <c r="J171" s="4">
        <v>0</v>
      </c>
      <c r="K171" s="4">
        <v>0</v>
      </c>
      <c r="L171" s="4">
        <v>2.5445292620865098E-3</v>
      </c>
      <c r="M171" s="4">
        <v>4.2406573018817896E-3</v>
      </c>
      <c r="N171" s="4">
        <v>4.77495799805465E-3</v>
      </c>
    </row>
    <row r="172" spans="1:14" x14ac:dyDescent="0.3">
      <c r="A172" s="8" t="s">
        <v>15</v>
      </c>
      <c r="B172" s="4" t="s">
        <v>115</v>
      </c>
      <c r="C172" s="4">
        <v>0</v>
      </c>
      <c r="D172" s="4">
        <v>0</v>
      </c>
      <c r="E172" s="4">
        <v>0</v>
      </c>
      <c r="F172" s="4">
        <v>0</v>
      </c>
      <c r="G172" s="4">
        <v>0</v>
      </c>
      <c r="H172" s="4">
        <v>0</v>
      </c>
      <c r="I172" s="4">
        <v>0</v>
      </c>
      <c r="J172" s="4">
        <v>0</v>
      </c>
      <c r="K172" s="4">
        <v>0</v>
      </c>
      <c r="L172" s="4">
        <v>7.9389312977099207E-3</v>
      </c>
      <c r="M172" s="4">
        <v>8.4813146037635793E-3</v>
      </c>
      <c r="N172" s="4">
        <v>1.2025820143248701E-2</v>
      </c>
    </row>
    <row r="173" spans="1:14" x14ac:dyDescent="0.3">
      <c r="A173" s="8" t="s">
        <v>15</v>
      </c>
      <c r="B173" s="4" t="s">
        <v>116</v>
      </c>
      <c r="C173" s="4">
        <v>0</v>
      </c>
      <c r="D173" s="4">
        <v>0</v>
      </c>
      <c r="E173" s="4">
        <v>0</v>
      </c>
      <c r="F173" s="4">
        <v>0</v>
      </c>
      <c r="G173" s="4">
        <v>0</v>
      </c>
      <c r="H173" s="4">
        <v>0</v>
      </c>
      <c r="I173" s="4">
        <v>0</v>
      </c>
      <c r="J173" s="4">
        <v>0</v>
      </c>
      <c r="K173" s="4">
        <v>0</v>
      </c>
      <c r="L173" s="4">
        <v>0.22167938931297701</v>
      </c>
      <c r="M173" s="4">
        <v>0.29410725329092702</v>
      </c>
      <c r="N173" s="4">
        <v>0.29648952161994901</v>
      </c>
    </row>
    <row r="174" spans="1:14" x14ac:dyDescent="0.3">
      <c r="A174" s="8" t="s">
        <v>15</v>
      </c>
      <c r="B174" s="4" t="s">
        <v>117</v>
      </c>
      <c r="C174" s="4">
        <v>0</v>
      </c>
      <c r="D174" s="4">
        <v>0</v>
      </c>
      <c r="E174" s="4">
        <v>0</v>
      </c>
      <c r="F174" s="4">
        <v>0</v>
      </c>
      <c r="G174" s="4">
        <v>0</v>
      </c>
      <c r="H174" s="4">
        <v>0</v>
      </c>
      <c r="I174" s="4">
        <v>0</v>
      </c>
      <c r="J174" s="4">
        <v>0</v>
      </c>
      <c r="K174" s="4">
        <v>0</v>
      </c>
      <c r="L174" s="4">
        <v>4.17302798982188E-3</v>
      </c>
      <c r="M174" s="4">
        <v>5.9192508172100002E-3</v>
      </c>
      <c r="N174" s="4">
        <v>6.36661066407286E-3</v>
      </c>
    </row>
    <row r="175" spans="1:14" x14ac:dyDescent="0.3">
      <c r="A175" s="8" t="s">
        <v>15</v>
      </c>
      <c r="B175" s="4" t="s">
        <v>118</v>
      </c>
      <c r="C175" s="4">
        <v>0</v>
      </c>
      <c r="D175" s="4">
        <v>0</v>
      </c>
      <c r="E175" s="4">
        <v>0</v>
      </c>
      <c r="F175" s="4">
        <v>0</v>
      </c>
      <c r="G175" s="4">
        <v>0</v>
      </c>
      <c r="H175" s="4">
        <v>0</v>
      </c>
      <c r="I175" s="4">
        <v>0</v>
      </c>
      <c r="J175" s="4">
        <v>0</v>
      </c>
      <c r="K175" s="4">
        <v>0</v>
      </c>
      <c r="L175" s="4">
        <v>1.35368956743003E-2</v>
      </c>
      <c r="M175" s="4">
        <v>2.4295432458697801E-2</v>
      </c>
      <c r="N175" s="4">
        <v>2.0426209213900402E-2</v>
      </c>
    </row>
    <row r="176" spans="1:14" x14ac:dyDescent="0.3">
      <c r="A176" s="8" t="s">
        <v>15</v>
      </c>
      <c r="B176" s="4" t="s">
        <v>119</v>
      </c>
      <c r="C176" s="4">
        <v>0</v>
      </c>
      <c r="D176" s="4">
        <v>0</v>
      </c>
      <c r="E176" s="4">
        <v>0</v>
      </c>
      <c r="F176" s="4">
        <v>0</v>
      </c>
      <c r="G176" s="4">
        <v>0</v>
      </c>
      <c r="H176" s="4">
        <v>0</v>
      </c>
      <c r="I176" s="4">
        <v>0</v>
      </c>
      <c r="J176" s="4">
        <v>0</v>
      </c>
      <c r="K176" s="4">
        <v>0</v>
      </c>
      <c r="L176" s="4">
        <v>8.2849872773536906E-2</v>
      </c>
      <c r="M176" s="4">
        <v>0.126777983920841</v>
      </c>
      <c r="N176" s="4">
        <v>0.14908479971704</v>
      </c>
    </row>
    <row r="177" spans="1:14" x14ac:dyDescent="0.3">
      <c r="A177" s="8" t="s">
        <v>15</v>
      </c>
      <c r="B177" s="4" t="s">
        <v>120</v>
      </c>
      <c r="C177" s="4">
        <v>0</v>
      </c>
      <c r="D177" s="4">
        <v>0</v>
      </c>
      <c r="E177" s="4">
        <v>0</v>
      </c>
      <c r="F177" s="4">
        <v>0</v>
      </c>
      <c r="G177" s="4">
        <v>0</v>
      </c>
      <c r="H177" s="4">
        <v>0</v>
      </c>
      <c r="I177" s="4">
        <v>0</v>
      </c>
      <c r="J177" s="4">
        <v>0</v>
      </c>
      <c r="K177" s="4">
        <v>0</v>
      </c>
      <c r="L177" s="4">
        <v>1.4656488549618299E-2</v>
      </c>
      <c r="M177" s="4">
        <v>3.04797243572754E-2</v>
      </c>
      <c r="N177" s="4">
        <v>3.5370059244849199E-2</v>
      </c>
    </row>
    <row r="178" spans="1:14" x14ac:dyDescent="0.3">
      <c r="A178" s="8" t="s">
        <v>15</v>
      </c>
      <c r="B178" s="4" t="s">
        <v>121</v>
      </c>
      <c r="C178" s="4">
        <v>0</v>
      </c>
      <c r="D178" s="4">
        <v>0</v>
      </c>
      <c r="E178" s="4">
        <v>0</v>
      </c>
      <c r="F178" s="4">
        <v>0</v>
      </c>
      <c r="G178" s="4">
        <v>0</v>
      </c>
      <c r="H178" s="4">
        <v>0</v>
      </c>
      <c r="I178" s="4">
        <v>0</v>
      </c>
      <c r="J178" s="4">
        <v>0</v>
      </c>
      <c r="K178" s="4">
        <v>0</v>
      </c>
      <c r="L178" s="4">
        <v>5.4961832061068703E-3</v>
      </c>
      <c r="M178" s="4">
        <v>8.0395794681508998E-3</v>
      </c>
      <c r="N178" s="4">
        <v>8.1351136263153202E-3</v>
      </c>
    </row>
    <row r="179" spans="1:14" x14ac:dyDescent="0.3">
      <c r="A179" s="8" t="s">
        <v>15</v>
      </c>
      <c r="B179" s="4" t="s">
        <v>122</v>
      </c>
      <c r="C179" s="4">
        <v>0</v>
      </c>
      <c r="D179" s="4">
        <v>0</v>
      </c>
      <c r="E179" s="4">
        <v>0</v>
      </c>
      <c r="F179" s="4">
        <v>0</v>
      </c>
      <c r="G179" s="4">
        <v>0</v>
      </c>
      <c r="H179" s="4">
        <v>0</v>
      </c>
      <c r="I179" s="4">
        <v>0</v>
      </c>
      <c r="J179" s="4">
        <v>0</v>
      </c>
      <c r="K179" s="4">
        <v>0</v>
      </c>
      <c r="L179" s="4">
        <v>9.5267175572519097E-2</v>
      </c>
      <c r="M179" s="4">
        <v>0.115646258503401</v>
      </c>
      <c r="N179" s="4">
        <v>0.112565213546733</v>
      </c>
    </row>
    <row r="180" spans="1:14" x14ac:dyDescent="0.3">
      <c r="A180" s="8" t="s">
        <v>15</v>
      </c>
      <c r="B180" s="4" t="s">
        <v>123</v>
      </c>
      <c r="C180" s="4">
        <v>0</v>
      </c>
      <c r="D180" s="4">
        <v>0</v>
      </c>
      <c r="E180" s="4">
        <v>0</v>
      </c>
      <c r="F180" s="4">
        <v>0</v>
      </c>
      <c r="G180" s="4">
        <v>0</v>
      </c>
      <c r="H180" s="4">
        <v>0</v>
      </c>
      <c r="I180" s="4">
        <v>0</v>
      </c>
      <c r="J180" s="4">
        <v>0</v>
      </c>
      <c r="K180" s="4">
        <v>0</v>
      </c>
      <c r="L180" s="4">
        <v>2.03562340966921E-2</v>
      </c>
      <c r="M180" s="4">
        <v>4.4703595724003897E-2</v>
      </c>
      <c r="N180" s="4">
        <v>4.2886196834379699E-2</v>
      </c>
    </row>
    <row r="181" spans="1:14" x14ac:dyDescent="0.3">
      <c r="A181" s="8" t="s">
        <v>15</v>
      </c>
      <c r="B181" s="4" t="s">
        <v>124</v>
      </c>
      <c r="C181" s="4">
        <v>0</v>
      </c>
      <c r="D181" s="4">
        <v>0</v>
      </c>
      <c r="E181" s="4">
        <v>0</v>
      </c>
      <c r="F181" s="4">
        <v>0</v>
      </c>
      <c r="G181" s="4">
        <v>0</v>
      </c>
      <c r="H181" s="4">
        <v>0</v>
      </c>
      <c r="I181" s="4">
        <v>0</v>
      </c>
      <c r="J181" s="4">
        <v>0</v>
      </c>
      <c r="K181" s="4">
        <v>0</v>
      </c>
      <c r="L181" s="4">
        <v>1.1195928753180699E-2</v>
      </c>
      <c r="M181" s="4">
        <v>1.8552875695732801E-2</v>
      </c>
      <c r="N181" s="4">
        <v>2.1575736139357999E-2</v>
      </c>
    </row>
    <row r="182" spans="1:14" x14ac:dyDescent="0.3">
      <c r="A182" s="8" t="s">
        <v>16</v>
      </c>
      <c r="B182" s="4" t="s">
        <v>113</v>
      </c>
      <c r="C182" s="4">
        <v>1.3694581280788201E-2</v>
      </c>
      <c r="D182" s="4">
        <v>2.0967610345108901E-2</v>
      </c>
      <c r="E182" s="4">
        <v>2.1596776224656802E-2</v>
      </c>
      <c r="F182" s="4">
        <v>2.4952015355086399E-2</v>
      </c>
      <c r="G182" s="4">
        <v>3.1212484993997602E-2</v>
      </c>
      <c r="H182" s="4">
        <v>3.1852386351922501E-2</v>
      </c>
      <c r="I182" s="4">
        <v>3.0582010582010599E-2</v>
      </c>
      <c r="J182" s="4">
        <v>2.81369607944554E-2</v>
      </c>
      <c r="K182" s="4">
        <v>3.0316217000290101E-2</v>
      </c>
      <c r="L182" s="4">
        <v>7.9389312977099207E-3</v>
      </c>
      <c r="M182" s="4">
        <v>0</v>
      </c>
      <c r="N182" s="4">
        <v>0</v>
      </c>
    </row>
    <row r="183" spans="1:14" x14ac:dyDescent="0.3">
      <c r="A183" s="8" t="s">
        <v>16</v>
      </c>
      <c r="B183" s="4" t="s">
        <v>114</v>
      </c>
      <c r="C183" s="4">
        <v>5.91133004926108E-4</v>
      </c>
      <c r="D183" s="4">
        <v>1.22379048706861E-3</v>
      </c>
      <c r="E183" s="4">
        <v>1.7630021407883101E-3</v>
      </c>
      <c r="F183" s="4">
        <v>2.3032629558541302E-3</v>
      </c>
      <c r="G183" s="4">
        <v>1.88646887326359E-3</v>
      </c>
      <c r="H183" s="4">
        <v>2.2678074425316998E-3</v>
      </c>
      <c r="I183" s="4">
        <v>2.01058201058201E-3</v>
      </c>
      <c r="J183" s="4">
        <v>2.0688941760628899E-3</v>
      </c>
      <c r="K183" s="4">
        <v>2.1758050478677101E-3</v>
      </c>
      <c r="L183" s="4">
        <v>4.07124681933842E-4</v>
      </c>
      <c r="M183" s="4">
        <v>0</v>
      </c>
      <c r="N183" s="4">
        <v>0</v>
      </c>
    </row>
    <row r="184" spans="1:14" x14ac:dyDescent="0.3">
      <c r="A184" s="8" t="s">
        <v>16</v>
      </c>
      <c r="B184" s="4" t="s">
        <v>115</v>
      </c>
      <c r="C184" s="4">
        <v>2.0689655172413798E-3</v>
      </c>
      <c r="D184" s="4">
        <v>2.52916700660847E-3</v>
      </c>
      <c r="E184" s="4">
        <v>2.4556101246694401E-3</v>
      </c>
      <c r="F184" s="4">
        <v>3.1989763275751802E-3</v>
      </c>
      <c r="G184" s="4">
        <v>5.0591665237523604E-3</v>
      </c>
      <c r="H184" s="4">
        <v>4.9479435109782499E-3</v>
      </c>
      <c r="I184" s="4">
        <v>6.1375661375661396E-3</v>
      </c>
      <c r="J184" s="4">
        <v>5.48256956656667E-3</v>
      </c>
      <c r="K184" s="4">
        <v>4.7867711053089599E-3</v>
      </c>
      <c r="L184" s="4">
        <v>8.1424936386768399E-4</v>
      </c>
      <c r="M184" s="4">
        <v>0</v>
      </c>
      <c r="N184" s="4">
        <v>0</v>
      </c>
    </row>
    <row r="185" spans="1:14" x14ac:dyDescent="0.3">
      <c r="A185" s="8" t="s">
        <v>16</v>
      </c>
      <c r="B185" s="4" t="s">
        <v>116</v>
      </c>
      <c r="C185" s="4">
        <v>5.9507389162561597E-2</v>
      </c>
      <c r="D185" s="4">
        <v>7.4488047646243005E-2</v>
      </c>
      <c r="E185" s="4">
        <v>7.0331192545019502E-2</v>
      </c>
      <c r="F185" s="4">
        <v>8.4005118362124098E-2</v>
      </c>
      <c r="G185" s="4">
        <v>0.104956268221574</v>
      </c>
      <c r="H185" s="4">
        <v>0.116585918977425</v>
      </c>
      <c r="I185" s="4">
        <v>0.113015873015873</v>
      </c>
      <c r="J185" s="4">
        <v>0.107789386572877</v>
      </c>
      <c r="K185" s="4">
        <v>9.4865100087032195E-2</v>
      </c>
      <c r="L185" s="4">
        <v>2.0966921119592901E-2</v>
      </c>
      <c r="M185" s="4">
        <v>0</v>
      </c>
      <c r="N185" s="4">
        <v>0</v>
      </c>
    </row>
    <row r="186" spans="1:14" x14ac:dyDescent="0.3">
      <c r="A186" s="8" t="s">
        <v>16</v>
      </c>
      <c r="B186" s="4" t="s">
        <v>117</v>
      </c>
      <c r="C186" s="4">
        <v>2.8571428571428602E-3</v>
      </c>
      <c r="D186" s="4">
        <v>2.8555111364934301E-3</v>
      </c>
      <c r="E186" s="4">
        <v>3.0852537463795498E-3</v>
      </c>
      <c r="F186" s="4">
        <v>3.5828534868842001E-3</v>
      </c>
      <c r="G186" s="4">
        <v>4.3731778425656004E-3</v>
      </c>
      <c r="H186" s="4">
        <v>4.8448613544995398E-3</v>
      </c>
      <c r="I186" s="4">
        <v>4.02116402116402E-3</v>
      </c>
      <c r="J186" s="4">
        <v>4.1377883521257902E-3</v>
      </c>
      <c r="K186" s="4">
        <v>3.1911807368726398E-3</v>
      </c>
      <c r="L186" s="4">
        <v>8.1424936386768399E-4</v>
      </c>
      <c r="M186" s="4">
        <v>0</v>
      </c>
      <c r="N186" s="4">
        <v>0</v>
      </c>
    </row>
    <row r="187" spans="1:14" x14ac:dyDescent="0.3">
      <c r="A187" s="8" t="s">
        <v>16</v>
      </c>
      <c r="B187" s="4" t="s">
        <v>118</v>
      </c>
      <c r="C187" s="4">
        <v>2.0197044334975399E-2</v>
      </c>
      <c r="D187" s="4">
        <v>2.18650567022926E-2</v>
      </c>
      <c r="E187" s="4">
        <v>1.81337363052512E-2</v>
      </c>
      <c r="F187" s="4">
        <v>1.6314779270633399E-2</v>
      </c>
      <c r="G187" s="4">
        <v>1.5006002400960399E-2</v>
      </c>
      <c r="H187" s="4">
        <v>1.2266776620966899E-2</v>
      </c>
      <c r="I187" s="4">
        <v>1.1005291005291001E-2</v>
      </c>
      <c r="J187" s="4">
        <v>8.89624495707045E-3</v>
      </c>
      <c r="K187" s="4">
        <v>5.2219321148825101E-3</v>
      </c>
      <c r="L187" s="4">
        <v>9.1603053435114501E-4</v>
      </c>
      <c r="M187" s="4">
        <v>0</v>
      </c>
      <c r="N187" s="4">
        <v>0</v>
      </c>
    </row>
    <row r="188" spans="1:14" x14ac:dyDescent="0.3">
      <c r="A188" s="8" t="s">
        <v>16</v>
      </c>
      <c r="B188" s="4" t="s">
        <v>119</v>
      </c>
      <c r="C188" s="4">
        <v>2.83743842364532E-2</v>
      </c>
      <c r="D188" s="4">
        <v>7.4895977808599204E-2</v>
      </c>
      <c r="E188" s="4">
        <v>7.90202745246191E-2</v>
      </c>
      <c r="F188" s="4">
        <v>8.15099168266155E-2</v>
      </c>
      <c r="G188" s="4">
        <v>8.0432172869147694E-2</v>
      </c>
      <c r="H188" s="4">
        <v>9.4732501803937705E-2</v>
      </c>
      <c r="I188" s="4">
        <v>8.6878306878306902E-2</v>
      </c>
      <c r="J188" s="4">
        <v>0.100755146374263</v>
      </c>
      <c r="K188" s="4">
        <v>0.105163910646939</v>
      </c>
      <c r="L188" s="4">
        <v>4.1933842239185802E-2</v>
      </c>
      <c r="M188" s="4">
        <v>0</v>
      </c>
      <c r="N188" s="4">
        <v>0</v>
      </c>
    </row>
    <row r="189" spans="1:14" x14ac:dyDescent="0.3">
      <c r="A189" s="8" t="s">
        <v>16</v>
      </c>
      <c r="B189" s="4" t="s">
        <v>120</v>
      </c>
      <c r="C189" s="4">
        <v>4.4334975369458096E-3</v>
      </c>
      <c r="D189" s="4">
        <v>1.5990862364363201E-2</v>
      </c>
      <c r="E189" s="4">
        <v>1.3852159677622501E-2</v>
      </c>
      <c r="F189" s="4">
        <v>1.47152911068458E-2</v>
      </c>
      <c r="G189" s="4">
        <v>1.1661807580174899E-2</v>
      </c>
      <c r="H189" s="4">
        <v>1.3194516029275301E-2</v>
      </c>
      <c r="I189" s="4">
        <v>1.6296296296296298E-2</v>
      </c>
      <c r="J189" s="4">
        <v>1.9344160546188101E-2</v>
      </c>
      <c r="K189" s="4">
        <v>2.0597621119814301E-2</v>
      </c>
      <c r="L189" s="4">
        <v>9.4656488549618306E-3</v>
      </c>
      <c r="M189" s="4">
        <v>0</v>
      </c>
      <c r="N189" s="4">
        <v>0</v>
      </c>
    </row>
    <row r="190" spans="1:14" x14ac:dyDescent="0.3">
      <c r="A190" s="8" t="s">
        <v>16</v>
      </c>
      <c r="B190" s="4" t="s">
        <v>121</v>
      </c>
      <c r="C190" s="4">
        <v>1.08374384236453E-3</v>
      </c>
      <c r="D190" s="4">
        <v>5.3846781431018996E-3</v>
      </c>
      <c r="E190" s="4">
        <v>5.6667925953910103E-3</v>
      </c>
      <c r="F190" s="4">
        <v>6.3979526551503499E-3</v>
      </c>
      <c r="G190" s="4">
        <v>6.60264105642257E-3</v>
      </c>
      <c r="H190" s="4">
        <v>5.46335429337182E-3</v>
      </c>
      <c r="I190" s="4">
        <v>5.92592592592593E-3</v>
      </c>
      <c r="J190" s="4">
        <v>5.3791248577635302E-3</v>
      </c>
      <c r="K190" s="4">
        <v>7.1076298230345197E-3</v>
      </c>
      <c r="L190" s="4">
        <v>3.1552162849872801E-3</v>
      </c>
      <c r="M190" s="4">
        <v>0</v>
      </c>
      <c r="N190" s="4">
        <v>0</v>
      </c>
    </row>
    <row r="191" spans="1:14" x14ac:dyDescent="0.3">
      <c r="A191" s="8" t="s">
        <v>16</v>
      </c>
      <c r="B191" s="4" t="s">
        <v>122</v>
      </c>
      <c r="C191" s="4">
        <v>5.2709359605911298E-2</v>
      </c>
      <c r="D191" s="4">
        <v>0.113159827037611</v>
      </c>
      <c r="E191" s="4">
        <v>0.113902531167359</v>
      </c>
      <c r="F191" s="4">
        <v>0.123544465770953</v>
      </c>
      <c r="G191" s="4">
        <v>0.12647916309380899</v>
      </c>
      <c r="H191" s="4">
        <v>0.11741057622925501</v>
      </c>
      <c r="I191" s="4">
        <v>0.11714285714285699</v>
      </c>
      <c r="J191" s="4">
        <v>0.125271542360608</v>
      </c>
      <c r="K191" s="4">
        <v>0.13069335654192099</v>
      </c>
      <c r="L191" s="4">
        <v>5.1603053435114503E-2</v>
      </c>
      <c r="M191" s="4">
        <v>0</v>
      </c>
      <c r="N191" s="4">
        <v>0</v>
      </c>
    </row>
    <row r="192" spans="1:14" x14ac:dyDescent="0.3">
      <c r="A192" s="8" t="s">
        <v>16</v>
      </c>
      <c r="B192" s="4" t="s">
        <v>123</v>
      </c>
      <c r="C192" s="4">
        <v>3.54679802955665E-3</v>
      </c>
      <c r="D192" s="4">
        <v>1.37880394876397E-2</v>
      </c>
      <c r="E192" s="4">
        <v>1.6622591613147001E-2</v>
      </c>
      <c r="F192" s="4">
        <v>1.41394753678823E-2</v>
      </c>
      <c r="G192" s="4">
        <v>1.6806722689075598E-2</v>
      </c>
      <c r="H192" s="4">
        <v>1.4328419750541201E-2</v>
      </c>
      <c r="I192" s="4">
        <v>1.7883597883597901E-2</v>
      </c>
      <c r="J192" s="4">
        <v>2.0895831178235201E-2</v>
      </c>
      <c r="K192" s="4">
        <v>3.6553524804177499E-2</v>
      </c>
      <c r="L192" s="4">
        <v>1.6590330788804099E-2</v>
      </c>
      <c r="M192" s="4">
        <v>0</v>
      </c>
      <c r="N192" s="4">
        <v>0</v>
      </c>
    </row>
    <row r="193" spans="1:14" x14ac:dyDescent="0.3">
      <c r="A193" s="8" t="s">
        <v>16</v>
      </c>
      <c r="B193" s="4" t="s">
        <v>124</v>
      </c>
      <c r="C193" s="4">
        <v>4.6798029556650203E-2</v>
      </c>
      <c r="D193" s="4">
        <v>5.84971852818797E-2</v>
      </c>
      <c r="E193" s="4">
        <v>5.2764135499307398E-2</v>
      </c>
      <c r="F193" s="4">
        <v>4.01791426743442E-2</v>
      </c>
      <c r="G193" s="4">
        <v>2.27233750643114E-2</v>
      </c>
      <c r="H193" s="4">
        <v>2.0719513452221401E-2</v>
      </c>
      <c r="I193" s="4">
        <v>1.8624338624338599E-2</v>
      </c>
      <c r="J193" s="4">
        <v>1.67580428261094E-2</v>
      </c>
      <c r="K193" s="4">
        <v>1.97272991006672E-2</v>
      </c>
      <c r="L193" s="4">
        <v>8.4478371501272298E-3</v>
      </c>
      <c r="M193" s="4">
        <v>0</v>
      </c>
      <c r="N193" s="4">
        <v>0</v>
      </c>
    </row>
    <row r="194" spans="1:14" x14ac:dyDescent="0.3">
      <c r="A194" s="8" t="s">
        <v>17</v>
      </c>
      <c r="B194" s="4" t="s">
        <v>113</v>
      </c>
      <c r="C194" s="4">
        <v>2.9556650246305399E-3</v>
      </c>
      <c r="D194" s="4">
        <v>3.34502733132088E-3</v>
      </c>
      <c r="E194" s="4">
        <v>3.2741468328925799E-3</v>
      </c>
      <c r="F194" s="4">
        <v>2.6231605886116401E-3</v>
      </c>
      <c r="G194" s="4">
        <v>3.77293774652718E-3</v>
      </c>
      <c r="H194" s="4">
        <v>3.4017111637975501E-3</v>
      </c>
      <c r="I194" s="4">
        <v>6.5608465608465597E-3</v>
      </c>
      <c r="J194" s="4">
        <v>7.5514637426295599E-3</v>
      </c>
      <c r="K194" s="4">
        <v>7.9779518421816097E-3</v>
      </c>
      <c r="L194" s="4">
        <v>2.95165394402036E-3</v>
      </c>
      <c r="M194" s="4">
        <v>0</v>
      </c>
      <c r="N194" s="4">
        <v>0</v>
      </c>
    </row>
    <row r="195" spans="1:14" x14ac:dyDescent="0.3">
      <c r="A195" s="8" t="s">
        <v>17</v>
      </c>
      <c r="B195" s="4" t="s">
        <v>114</v>
      </c>
      <c r="C195" s="4">
        <v>6.8965517241379305E-4</v>
      </c>
      <c r="D195" s="4">
        <v>5.7110222729868604E-4</v>
      </c>
      <c r="E195" s="4">
        <v>7.5557234605213403E-4</v>
      </c>
      <c r="F195" s="4">
        <v>5.1183621241202796E-4</v>
      </c>
      <c r="G195" s="4">
        <v>4.28742925741725E-4</v>
      </c>
      <c r="H195" s="4">
        <v>9.2773940830842203E-4</v>
      </c>
      <c r="I195" s="4">
        <v>5.2910052910052903E-4</v>
      </c>
      <c r="J195" s="4">
        <v>7.2411296162201298E-4</v>
      </c>
      <c r="K195" s="4">
        <v>1.0153756890049299E-3</v>
      </c>
      <c r="L195" s="4">
        <v>1.01781170483461E-4</v>
      </c>
      <c r="M195" s="4">
        <v>0</v>
      </c>
      <c r="N195" s="4">
        <v>0</v>
      </c>
    </row>
    <row r="196" spans="1:14" x14ac:dyDescent="0.3">
      <c r="A196" s="8" t="s">
        <v>17</v>
      </c>
      <c r="B196" s="4" t="s">
        <v>115</v>
      </c>
      <c r="C196" s="4">
        <v>5.91133004926108E-4</v>
      </c>
      <c r="D196" s="4">
        <v>8.1586032471240905E-4</v>
      </c>
      <c r="E196" s="4">
        <v>8.81501070394157E-4</v>
      </c>
      <c r="F196" s="4">
        <v>5.1183621241202796E-4</v>
      </c>
      <c r="G196" s="4">
        <v>8.5748585148345097E-4</v>
      </c>
      <c r="H196" s="4">
        <v>1.44315019070199E-3</v>
      </c>
      <c r="I196" s="4">
        <v>4.2328042328042303E-4</v>
      </c>
      <c r="J196" s="4">
        <v>1.24133650563774E-3</v>
      </c>
      <c r="K196" s="4">
        <v>1.4505366985784699E-3</v>
      </c>
      <c r="L196" s="4">
        <v>5.0890585241730301E-4</v>
      </c>
      <c r="M196" s="4">
        <v>0</v>
      </c>
      <c r="N196" s="4">
        <v>0</v>
      </c>
    </row>
    <row r="197" spans="1:14" x14ac:dyDescent="0.3">
      <c r="A197" s="8" t="s">
        <v>17</v>
      </c>
      <c r="B197" s="4" t="s">
        <v>116</v>
      </c>
      <c r="C197" s="4">
        <v>0.13901477832512299</v>
      </c>
      <c r="D197" s="4">
        <v>0.160887656033287</v>
      </c>
      <c r="E197" s="4">
        <v>0.150925576123914</v>
      </c>
      <c r="F197" s="4">
        <v>0.13698016634676899</v>
      </c>
      <c r="G197" s="4">
        <v>0.146372834848225</v>
      </c>
      <c r="H197" s="4">
        <v>0.17410576229254701</v>
      </c>
      <c r="I197" s="4">
        <v>0.18222222222222201</v>
      </c>
      <c r="J197" s="4">
        <v>0.18485569463122001</v>
      </c>
      <c r="K197" s="4">
        <v>0.19509718595880499</v>
      </c>
      <c r="L197" s="4">
        <v>5.8727735368956702E-2</v>
      </c>
      <c r="M197" s="4">
        <v>0</v>
      </c>
      <c r="N197" s="4">
        <v>0</v>
      </c>
    </row>
    <row r="198" spans="1:14" x14ac:dyDescent="0.3">
      <c r="A198" s="8" t="s">
        <v>17</v>
      </c>
      <c r="B198" s="4" t="s">
        <v>117</v>
      </c>
      <c r="C198" s="4">
        <v>3.9408866995073899E-4</v>
      </c>
      <c r="D198" s="4">
        <v>4.0793016235620501E-4</v>
      </c>
      <c r="E198" s="4">
        <v>5.0371489736809004E-4</v>
      </c>
      <c r="F198" s="4">
        <v>2.5591810620601398E-4</v>
      </c>
      <c r="G198" s="4">
        <v>6.00240096038415E-4</v>
      </c>
      <c r="H198" s="4">
        <v>9.2773940830842203E-4</v>
      </c>
      <c r="I198" s="4">
        <v>5.2910052910052903E-4</v>
      </c>
      <c r="J198" s="4">
        <v>5.1722354401572399E-4</v>
      </c>
      <c r="K198" s="4">
        <v>4.3516100957354198E-4</v>
      </c>
      <c r="L198" s="4">
        <v>3.0534351145038201E-4</v>
      </c>
      <c r="M198" s="4">
        <v>0</v>
      </c>
      <c r="N198" s="4">
        <v>0</v>
      </c>
    </row>
    <row r="199" spans="1:14" x14ac:dyDescent="0.3">
      <c r="A199" s="8" t="s">
        <v>17</v>
      </c>
      <c r="B199" s="4" t="s">
        <v>118</v>
      </c>
      <c r="C199" s="4">
        <v>2.2167487684729099E-2</v>
      </c>
      <c r="D199" s="4">
        <v>2.74129069103369E-2</v>
      </c>
      <c r="E199" s="4">
        <v>2.66339251983377E-2</v>
      </c>
      <c r="F199" s="4">
        <v>2.62955854126679E-2</v>
      </c>
      <c r="G199" s="4">
        <v>2.2637626479163099E-2</v>
      </c>
      <c r="H199" s="4">
        <v>2.58736212761571E-2</v>
      </c>
      <c r="I199" s="4">
        <v>2.78306878306878E-2</v>
      </c>
      <c r="J199" s="4">
        <v>2.1413054722250999E-2</v>
      </c>
      <c r="K199" s="4">
        <v>2.0452567449956501E-2</v>
      </c>
      <c r="L199" s="4">
        <v>5.1908396946564904E-3</v>
      </c>
      <c r="M199" s="4">
        <v>0</v>
      </c>
      <c r="N199" s="4">
        <v>0</v>
      </c>
    </row>
    <row r="200" spans="1:14" x14ac:dyDescent="0.3">
      <c r="A200" s="8" t="s">
        <v>17</v>
      </c>
      <c r="B200" s="4" t="s">
        <v>119</v>
      </c>
      <c r="C200" s="4">
        <v>2.7586206896551699E-2</v>
      </c>
      <c r="D200" s="4">
        <v>3.1165864404014001E-2</v>
      </c>
      <c r="E200" s="4">
        <v>2.8333962976955E-2</v>
      </c>
      <c r="F200" s="4">
        <v>2.5271912987843901E-2</v>
      </c>
      <c r="G200" s="4">
        <v>2.5038586863316802E-2</v>
      </c>
      <c r="H200" s="4">
        <v>2.97907432223482E-2</v>
      </c>
      <c r="I200" s="4">
        <v>2.6984126984126999E-2</v>
      </c>
      <c r="J200" s="4">
        <v>2.6068066618392501E-2</v>
      </c>
      <c r="K200" s="4">
        <v>3.2201914708442102E-2</v>
      </c>
      <c r="L200" s="4">
        <v>1.3333333333333299E-2</v>
      </c>
      <c r="M200" s="4">
        <v>0</v>
      </c>
      <c r="N200" s="4">
        <v>0</v>
      </c>
    </row>
    <row r="201" spans="1:14" x14ac:dyDescent="0.3">
      <c r="A201" s="8" t="s">
        <v>17</v>
      </c>
      <c r="B201" s="4" t="s">
        <v>120</v>
      </c>
      <c r="C201" s="4">
        <v>1.08374384236453E-3</v>
      </c>
      <c r="D201" s="4">
        <v>1.9580647793097801E-3</v>
      </c>
      <c r="E201" s="4">
        <v>1.57410905427528E-3</v>
      </c>
      <c r="F201" s="4">
        <v>1.7914267434421E-3</v>
      </c>
      <c r="G201" s="4">
        <v>1.62922311781856E-3</v>
      </c>
      <c r="H201" s="4">
        <v>2.37088959901041E-3</v>
      </c>
      <c r="I201" s="4">
        <v>2.5396825396825401E-3</v>
      </c>
      <c r="J201" s="4">
        <v>3.2067859728974902E-3</v>
      </c>
      <c r="K201" s="4">
        <v>2.3208587177255598E-3</v>
      </c>
      <c r="L201" s="4">
        <v>1.83206106870229E-3</v>
      </c>
      <c r="M201" s="4">
        <v>0</v>
      </c>
      <c r="N201" s="4">
        <v>0</v>
      </c>
    </row>
    <row r="202" spans="1:14" x14ac:dyDescent="0.3">
      <c r="A202" s="8" t="s">
        <v>17</v>
      </c>
      <c r="B202" s="4" t="s">
        <v>121</v>
      </c>
      <c r="C202" s="4">
        <v>2.95566502463054E-4</v>
      </c>
      <c r="D202" s="4">
        <v>6.5268825976992704E-4</v>
      </c>
      <c r="E202" s="4">
        <v>8.1853670822314595E-4</v>
      </c>
      <c r="F202" s="4">
        <v>5.75815738963532E-4</v>
      </c>
      <c r="G202" s="4">
        <v>4.28742925741725E-4</v>
      </c>
      <c r="H202" s="4">
        <v>8.2465725182970804E-4</v>
      </c>
      <c r="I202" s="4">
        <v>6.3492063492063503E-4</v>
      </c>
      <c r="J202" s="4">
        <v>1.0344470880314499E-3</v>
      </c>
      <c r="K202" s="4">
        <v>1.1604293588627799E-3</v>
      </c>
      <c r="L202" s="4">
        <v>2.03562340966921E-4</v>
      </c>
      <c r="M202" s="4">
        <v>0</v>
      </c>
      <c r="N202" s="4">
        <v>0</v>
      </c>
    </row>
    <row r="203" spans="1:14" x14ac:dyDescent="0.3">
      <c r="A203" s="8" t="s">
        <v>17</v>
      </c>
      <c r="B203" s="4" t="s">
        <v>122</v>
      </c>
      <c r="C203" s="4">
        <v>1.01477832512315E-2</v>
      </c>
      <c r="D203" s="4">
        <v>1.2727421065513601E-2</v>
      </c>
      <c r="E203" s="4">
        <v>1.29706586072283E-2</v>
      </c>
      <c r="F203" s="4">
        <v>1.1772232885476601E-2</v>
      </c>
      <c r="G203" s="4">
        <v>1.41485165494769E-2</v>
      </c>
      <c r="H203" s="4">
        <v>1.2266776620966899E-2</v>
      </c>
      <c r="I203" s="4">
        <v>1.7248677248677201E-2</v>
      </c>
      <c r="J203" s="4">
        <v>1.9344160546188101E-2</v>
      </c>
      <c r="K203" s="4">
        <v>2.0887728459529999E-2</v>
      </c>
      <c r="L203" s="4">
        <v>8.1424936386768395E-3</v>
      </c>
      <c r="M203" s="4">
        <v>0</v>
      </c>
      <c r="N203" s="4">
        <v>0</v>
      </c>
    </row>
    <row r="204" spans="1:14" x14ac:dyDescent="0.3">
      <c r="A204" s="8" t="s">
        <v>17</v>
      </c>
      <c r="B204" s="4" t="s">
        <v>123</v>
      </c>
      <c r="C204" s="4">
        <v>2.2660098522167501E-3</v>
      </c>
      <c r="D204" s="4">
        <v>2.2028228767235099E-3</v>
      </c>
      <c r="E204" s="4">
        <v>3.3371111950635901E-3</v>
      </c>
      <c r="F204" s="4">
        <v>2.8150991682661499E-3</v>
      </c>
      <c r="G204" s="4">
        <v>2.74395472474704E-3</v>
      </c>
      <c r="H204" s="4">
        <v>2.9893825378826898E-3</v>
      </c>
      <c r="I204" s="4">
        <v>3.5978835978835999E-3</v>
      </c>
      <c r="J204" s="4">
        <v>3.6205648081100699E-3</v>
      </c>
      <c r="K204" s="4">
        <v>4.3516100957354201E-3</v>
      </c>
      <c r="L204" s="4">
        <v>1.4249363867684501E-3</v>
      </c>
      <c r="M204" s="4">
        <v>0</v>
      </c>
      <c r="N204" s="4">
        <v>0</v>
      </c>
    </row>
    <row r="205" spans="1:14" x14ac:dyDescent="0.3">
      <c r="A205" s="8" t="s">
        <v>17</v>
      </c>
      <c r="B205" s="4" t="s">
        <v>124</v>
      </c>
      <c r="C205" s="4">
        <v>6.0098522167487704E-3</v>
      </c>
      <c r="D205" s="4">
        <v>8.1586032471240907E-3</v>
      </c>
      <c r="E205" s="4">
        <v>8.0594383578894303E-3</v>
      </c>
      <c r="F205" s="4">
        <v>7.4216250799744102E-3</v>
      </c>
      <c r="G205" s="4">
        <v>5.57365803464243E-3</v>
      </c>
      <c r="H205" s="4">
        <v>5.5664364498505302E-3</v>
      </c>
      <c r="I205" s="4">
        <v>5.82010582010582E-3</v>
      </c>
      <c r="J205" s="4">
        <v>4.1377883521257902E-3</v>
      </c>
      <c r="K205" s="4">
        <v>4.7867711053089599E-3</v>
      </c>
      <c r="L205" s="4">
        <v>1.83206106870229E-3</v>
      </c>
      <c r="M205" s="4">
        <v>0</v>
      </c>
      <c r="N205" s="4">
        <v>0</v>
      </c>
    </row>
    <row r="206" spans="1:14" x14ac:dyDescent="0.3">
      <c r="A206" s="8" t="s">
        <v>18</v>
      </c>
      <c r="B206" s="4" t="s">
        <v>113</v>
      </c>
      <c r="C206" s="4">
        <v>1.9704433497536901E-4</v>
      </c>
      <c r="D206" s="4">
        <v>4.8951619482744601E-4</v>
      </c>
      <c r="E206" s="4">
        <v>1.44818032993326E-3</v>
      </c>
      <c r="F206" s="4">
        <v>1.02367242482406E-3</v>
      </c>
      <c r="G206" s="4">
        <v>1.20048019207683E-3</v>
      </c>
      <c r="H206" s="4">
        <v>5.1541078239356801E-4</v>
      </c>
      <c r="I206" s="4">
        <v>6.3492063492063503E-4</v>
      </c>
      <c r="J206" s="4">
        <v>9.3100237922830295E-4</v>
      </c>
      <c r="K206" s="4">
        <v>7.2526834928923702E-4</v>
      </c>
      <c r="L206" s="4">
        <v>3.0534351145038201E-4</v>
      </c>
      <c r="M206" s="4">
        <v>0</v>
      </c>
      <c r="N206" s="4">
        <v>0</v>
      </c>
    </row>
    <row r="207" spans="1:14" x14ac:dyDescent="0.3">
      <c r="A207" s="8" t="s">
        <v>18</v>
      </c>
      <c r="B207" s="4" t="s">
        <v>114</v>
      </c>
      <c r="C207" s="4">
        <v>0</v>
      </c>
      <c r="D207" s="4">
        <v>0</v>
      </c>
      <c r="E207" s="4">
        <v>6.2964362171011201E-5</v>
      </c>
      <c r="F207" s="4">
        <v>1.2795905310300699E-4</v>
      </c>
      <c r="G207" s="4">
        <v>3.4299434059338E-4</v>
      </c>
      <c r="H207" s="4">
        <v>2.0616431295742701E-4</v>
      </c>
      <c r="I207" s="4">
        <v>0</v>
      </c>
      <c r="J207" s="4">
        <v>0</v>
      </c>
      <c r="K207" s="4">
        <v>1.45053669857847E-4</v>
      </c>
      <c r="L207" s="4">
        <v>0</v>
      </c>
      <c r="M207" s="4">
        <v>0</v>
      </c>
      <c r="N207" s="4">
        <v>0</v>
      </c>
    </row>
    <row r="208" spans="1:14" x14ac:dyDescent="0.3">
      <c r="A208" s="8" t="s">
        <v>18</v>
      </c>
      <c r="B208" s="4" t="s">
        <v>115</v>
      </c>
      <c r="C208" s="4">
        <v>9.8522167487684694E-5</v>
      </c>
      <c r="D208" s="4">
        <v>0</v>
      </c>
      <c r="E208" s="4">
        <v>1.88893086513034E-4</v>
      </c>
      <c r="F208" s="4">
        <v>0</v>
      </c>
      <c r="G208" s="4">
        <v>8.5748585148345095E-5</v>
      </c>
      <c r="H208" s="4">
        <v>3.09246469436141E-4</v>
      </c>
      <c r="I208" s="4">
        <v>0</v>
      </c>
      <c r="J208" s="4">
        <v>0</v>
      </c>
      <c r="K208" s="4">
        <v>0</v>
      </c>
      <c r="L208" s="4">
        <v>0</v>
      </c>
      <c r="M208" s="4">
        <v>0</v>
      </c>
      <c r="N208" s="4">
        <v>0</v>
      </c>
    </row>
    <row r="209" spans="1:14" x14ac:dyDescent="0.3">
      <c r="A209" s="8" t="s">
        <v>18</v>
      </c>
      <c r="B209" s="4" t="s">
        <v>116</v>
      </c>
      <c r="C209" s="4">
        <v>4.6305418719211804E-3</v>
      </c>
      <c r="D209" s="4">
        <v>6.69005466264176E-3</v>
      </c>
      <c r="E209" s="4">
        <v>1.52373756453847E-2</v>
      </c>
      <c r="F209" s="4">
        <v>9.7888675623800398E-3</v>
      </c>
      <c r="G209" s="4">
        <v>7.3743783227576704E-3</v>
      </c>
      <c r="H209" s="4">
        <v>7.31883310998866E-3</v>
      </c>
      <c r="I209" s="4">
        <v>6.3492063492063501E-3</v>
      </c>
      <c r="J209" s="4">
        <v>6.3101272369918303E-3</v>
      </c>
      <c r="K209" s="4">
        <v>3.0461270670148E-3</v>
      </c>
      <c r="L209" s="4">
        <v>1.22137404580153E-3</v>
      </c>
      <c r="M209" s="4">
        <v>0</v>
      </c>
      <c r="N209" s="4">
        <v>0</v>
      </c>
    </row>
    <row r="210" spans="1:14" x14ac:dyDescent="0.3">
      <c r="A210" s="8" t="s">
        <v>18</v>
      </c>
      <c r="B210" s="4" t="s">
        <v>117</v>
      </c>
      <c r="C210" s="4">
        <v>0</v>
      </c>
      <c r="D210" s="4">
        <v>8.1586032471240894E-5</v>
      </c>
      <c r="E210" s="4">
        <v>1.88893086513034E-4</v>
      </c>
      <c r="F210" s="4">
        <v>1.2795905310300699E-4</v>
      </c>
      <c r="G210" s="4">
        <v>0</v>
      </c>
      <c r="H210" s="4">
        <v>2.0616431295742701E-4</v>
      </c>
      <c r="I210" s="4">
        <v>1.05820105820106E-4</v>
      </c>
      <c r="J210" s="4">
        <v>0</v>
      </c>
      <c r="K210" s="4">
        <v>1.45053669857847E-4</v>
      </c>
      <c r="L210" s="4">
        <v>0</v>
      </c>
      <c r="M210" s="4">
        <v>0</v>
      </c>
      <c r="N210" s="4">
        <v>0</v>
      </c>
    </row>
    <row r="211" spans="1:14" x14ac:dyDescent="0.3">
      <c r="A211" s="8" t="s">
        <v>18</v>
      </c>
      <c r="B211" s="4" t="s">
        <v>118</v>
      </c>
      <c r="C211" s="4">
        <v>2.9556650246305399E-3</v>
      </c>
      <c r="D211" s="4">
        <v>2.4475809741372301E-3</v>
      </c>
      <c r="E211" s="4">
        <v>6.3594005792721297E-3</v>
      </c>
      <c r="F211" s="4">
        <v>3.90275111964171E-3</v>
      </c>
      <c r="G211" s="4">
        <v>2.31521179900532E-3</v>
      </c>
      <c r="H211" s="4">
        <v>1.3400680342232801E-3</v>
      </c>
      <c r="I211" s="4">
        <v>1.5873015873015899E-3</v>
      </c>
      <c r="J211" s="4">
        <v>5.1722354401572399E-4</v>
      </c>
      <c r="K211" s="4">
        <v>1.45053669857847E-4</v>
      </c>
      <c r="L211" s="4">
        <v>1.01781170483461E-4</v>
      </c>
      <c r="M211" s="4">
        <v>0</v>
      </c>
      <c r="N211" s="4">
        <v>0</v>
      </c>
    </row>
    <row r="212" spans="1:14" x14ac:dyDescent="0.3">
      <c r="A212" s="8" t="s">
        <v>18</v>
      </c>
      <c r="B212" s="4" t="s">
        <v>119</v>
      </c>
      <c r="C212" s="4">
        <v>1.37931034482759E-3</v>
      </c>
      <c r="D212" s="4">
        <v>2.8555111364934301E-3</v>
      </c>
      <c r="E212" s="4">
        <v>9.5076186878226901E-3</v>
      </c>
      <c r="F212" s="4">
        <v>7.6775431861804203E-3</v>
      </c>
      <c r="G212" s="4">
        <v>4.80192076830732E-3</v>
      </c>
      <c r="H212" s="4">
        <v>3.5047933202762599E-3</v>
      </c>
      <c r="I212" s="4">
        <v>4.12698412698413E-3</v>
      </c>
      <c r="J212" s="4">
        <v>5.1722354401572404E-3</v>
      </c>
      <c r="K212" s="4">
        <v>2.7560197272991E-3</v>
      </c>
      <c r="L212" s="4">
        <v>1.0178117048346099E-3</v>
      </c>
      <c r="M212" s="4">
        <v>0</v>
      </c>
      <c r="N212" s="4">
        <v>0</v>
      </c>
    </row>
    <row r="213" spans="1:14" x14ac:dyDescent="0.3">
      <c r="A213" s="8" t="s">
        <v>18</v>
      </c>
      <c r="B213" s="4" t="s">
        <v>120</v>
      </c>
      <c r="C213" s="4">
        <v>2.95566502463054E-4</v>
      </c>
      <c r="D213" s="4">
        <v>3.2634412988496401E-4</v>
      </c>
      <c r="E213" s="4">
        <v>1.57410905427528E-3</v>
      </c>
      <c r="F213" s="4">
        <v>1.34357005758157E-3</v>
      </c>
      <c r="G213" s="4">
        <v>5.1449151089007E-4</v>
      </c>
      <c r="H213" s="4">
        <v>1.1339037212658499E-3</v>
      </c>
      <c r="I213" s="4">
        <v>5.2910052910052903E-4</v>
      </c>
      <c r="J213" s="4">
        <v>1.0344470880314499E-3</v>
      </c>
      <c r="K213" s="4">
        <v>1.1604293588627799E-3</v>
      </c>
      <c r="L213" s="4">
        <v>3.0534351145038201E-4</v>
      </c>
      <c r="M213" s="4">
        <v>0</v>
      </c>
      <c r="N213" s="4">
        <v>0</v>
      </c>
    </row>
    <row r="214" spans="1:14" x14ac:dyDescent="0.3">
      <c r="A214" s="8" t="s">
        <v>18</v>
      </c>
      <c r="B214" s="4" t="s">
        <v>121</v>
      </c>
      <c r="C214" s="4">
        <v>9.8522167487684694E-5</v>
      </c>
      <c r="D214" s="4">
        <v>4.8951619482744601E-4</v>
      </c>
      <c r="E214" s="4">
        <v>4.4075053519707801E-4</v>
      </c>
      <c r="F214" s="4">
        <v>6.3979526551503495E-4</v>
      </c>
      <c r="G214" s="4">
        <v>0</v>
      </c>
      <c r="H214" s="4">
        <v>3.09246469436141E-4</v>
      </c>
      <c r="I214" s="4">
        <v>3.1746031746031703E-4</v>
      </c>
      <c r="J214" s="4">
        <v>2.0688941760628899E-4</v>
      </c>
      <c r="K214" s="4">
        <v>1.45053669857847E-4</v>
      </c>
      <c r="L214" s="4">
        <v>0</v>
      </c>
      <c r="M214" s="4">
        <v>0</v>
      </c>
      <c r="N214" s="4">
        <v>0</v>
      </c>
    </row>
    <row r="215" spans="1:14" x14ac:dyDescent="0.3">
      <c r="A215" s="8" t="s">
        <v>18</v>
      </c>
      <c r="B215" s="4" t="s">
        <v>122</v>
      </c>
      <c r="C215" s="4">
        <v>2.5615763546798002E-3</v>
      </c>
      <c r="D215" s="4">
        <v>6.2005384678143101E-3</v>
      </c>
      <c r="E215" s="4">
        <v>1.2026193174663099E-2</v>
      </c>
      <c r="F215" s="4">
        <v>1.1260396673064599E-2</v>
      </c>
      <c r="G215" s="4">
        <v>9.68959012176299E-3</v>
      </c>
      <c r="H215" s="4">
        <v>5.3602721368931003E-3</v>
      </c>
      <c r="I215" s="4">
        <v>3.7037037037036999E-3</v>
      </c>
      <c r="J215" s="4">
        <v>4.8619013137478004E-3</v>
      </c>
      <c r="K215" s="4">
        <v>3.1911807368726398E-3</v>
      </c>
      <c r="L215" s="4">
        <v>1.22137404580153E-3</v>
      </c>
      <c r="M215" s="4">
        <v>0</v>
      </c>
      <c r="N215" s="4">
        <v>0</v>
      </c>
    </row>
    <row r="216" spans="1:14" x14ac:dyDescent="0.3">
      <c r="A216" s="8" t="s">
        <v>18</v>
      </c>
      <c r="B216" s="4" t="s">
        <v>123</v>
      </c>
      <c r="C216" s="4">
        <v>0</v>
      </c>
      <c r="D216" s="4">
        <v>8.1586032471240905E-4</v>
      </c>
      <c r="E216" s="4">
        <v>1.0703941569071901E-3</v>
      </c>
      <c r="F216" s="4">
        <v>1.08765195137556E-3</v>
      </c>
      <c r="G216" s="4">
        <v>1.45772594752187E-3</v>
      </c>
      <c r="H216" s="4">
        <v>1.3400680342232801E-3</v>
      </c>
      <c r="I216" s="4">
        <v>7.4074074074074103E-4</v>
      </c>
      <c r="J216" s="4">
        <v>1.1378917968345901E-3</v>
      </c>
      <c r="K216" s="4">
        <v>1.0153756890049299E-3</v>
      </c>
      <c r="L216" s="4">
        <v>2.03562340966921E-4</v>
      </c>
      <c r="M216" s="4">
        <v>0</v>
      </c>
      <c r="N216" s="4">
        <v>0</v>
      </c>
    </row>
    <row r="217" spans="1:14" x14ac:dyDescent="0.3">
      <c r="A217" s="8" t="s">
        <v>18</v>
      </c>
      <c r="B217" s="4" t="s">
        <v>124</v>
      </c>
      <c r="C217" s="4">
        <v>2.0689655172413798E-3</v>
      </c>
      <c r="D217" s="4">
        <v>2.6107530390797099E-3</v>
      </c>
      <c r="E217" s="4">
        <v>8.3742601687444903E-3</v>
      </c>
      <c r="F217" s="4">
        <v>5.0543825975687797E-3</v>
      </c>
      <c r="G217" s="4">
        <v>2.74395472474704E-3</v>
      </c>
      <c r="H217" s="4">
        <v>2.0616431295742699E-3</v>
      </c>
      <c r="I217" s="4">
        <v>1.16402116402116E-3</v>
      </c>
      <c r="J217" s="4">
        <v>5.1722354401572399E-4</v>
      </c>
      <c r="K217" s="4">
        <v>2.9010733971569498E-4</v>
      </c>
      <c r="L217" s="4">
        <v>3.0534351145038201E-4</v>
      </c>
      <c r="M217" s="4">
        <v>0</v>
      </c>
      <c r="N217" s="4">
        <v>0</v>
      </c>
    </row>
    <row r="218" spans="1:14" x14ac:dyDescent="0.3">
      <c r="A218" s="8" t="s">
        <v>19</v>
      </c>
      <c r="B218" s="4" t="s">
        <v>113</v>
      </c>
      <c r="C218" s="4">
        <v>5.91133004926108E-4</v>
      </c>
      <c r="D218" s="4">
        <v>2.7739251040221902E-3</v>
      </c>
      <c r="E218" s="4">
        <v>2.5185744868404499E-3</v>
      </c>
      <c r="F218" s="4">
        <v>3.1989763275751802E-3</v>
      </c>
      <c r="G218" s="4">
        <v>3.77293774652718E-3</v>
      </c>
      <c r="H218" s="4">
        <v>4.8448613544995398E-3</v>
      </c>
      <c r="I218" s="4">
        <v>4.3386243386243396E-3</v>
      </c>
      <c r="J218" s="4">
        <v>5.0687907313540902E-3</v>
      </c>
      <c r="K218" s="4">
        <v>4.0615027560197301E-3</v>
      </c>
      <c r="L218" s="4">
        <v>1.5267175572519099E-3</v>
      </c>
      <c r="M218" s="4">
        <v>0</v>
      </c>
      <c r="N218" s="4">
        <v>0</v>
      </c>
    </row>
    <row r="219" spans="1:14" x14ac:dyDescent="0.3">
      <c r="A219" s="8" t="s">
        <v>19</v>
      </c>
      <c r="B219" s="4" t="s">
        <v>114</v>
      </c>
      <c r="C219" s="4">
        <v>0</v>
      </c>
      <c r="D219" s="4">
        <v>1.63172064942482E-4</v>
      </c>
      <c r="E219" s="4">
        <v>1.88893086513034E-4</v>
      </c>
      <c r="F219" s="4">
        <v>3.1989763275751802E-4</v>
      </c>
      <c r="G219" s="4">
        <v>6.00240096038415E-4</v>
      </c>
      <c r="H219" s="4">
        <v>1.2369858777445601E-3</v>
      </c>
      <c r="I219" s="4">
        <v>4.2328042328042303E-4</v>
      </c>
      <c r="J219" s="4">
        <v>7.2411296162201298E-4</v>
      </c>
      <c r="K219" s="4">
        <v>1.1604293588627799E-3</v>
      </c>
      <c r="L219" s="4">
        <v>1.01781170483461E-4</v>
      </c>
      <c r="M219" s="4">
        <v>0</v>
      </c>
      <c r="N219" s="4">
        <v>0</v>
      </c>
    </row>
    <row r="220" spans="1:14" x14ac:dyDescent="0.3">
      <c r="A220" s="8" t="s">
        <v>19</v>
      </c>
      <c r="B220" s="4" t="s">
        <v>115</v>
      </c>
      <c r="C220" s="4">
        <v>2.95566502463054E-4</v>
      </c>
      <c r="D220" s="4">
        <v>2.4475809741372301E-4</v>
      </c>
      <c r="E220" s="4">
        <v>4.4075053519707801E-4</v>
      </c>
      <c r="F220" s="4">
        <v>2.5591810620601398E-4</v>
      </c>
      <c r="G220" s="4">
        <v>6.8598868118676E-4</v>
      </c>
      <c r="H220" s="4">
        <v>9.2773940830842203E-4</v>
      </c>
      <c r="I220" s="4">
        <v>8.4656084656084703E-4</v>
      </c>
      <c r="J220" s="4">
        <v>1.1378917968345901E-3</v>
      </c>
      <c r="K220" s="4">
        <v>7.2526834928923702E-4</v>
      </c>
      <c r="L220" s="4">
        <v>2.03562340966921E-4</v>
      </c>
      <c r="M220" s="4">
        <v>0</v>
      </c>
      <c r="N220" s="4">
        <v>0</v>
      </c>
    </row>
    <row r="221" spans="1:14" x14ac:dyDescent="0.3">
      <c r="A221" s="8" t="s">
        <v>19</v>
      </c>
      <c r="B221" s="4" t="s">
        <v>116</v>
      </c>
      <c r="C221" s="4">
        <v>1.27093596059113E-2</v>
      </c>
      <c r="D221" s="4">
        <v>1.63987925267194E-2</v>
      </c>
      <c r="E221" s="4">
        <v>2.12189900516308E-2</v>
      </c>
      <c r="F221" s="4">
        <v>2.02815099168266E-2</v>
      </c>
      <c r="G221" s="4">
        <v>2.35808609157949E-2</v>
      </c>
      <c r="H221" s="4">
        <v>2.2059581486444699E-2</v>
      </c>
      <c r="I221" s="4">
        <v>2.35978835978836E-2</v>
      </c>
      <c r="J221" s="4">
        <v>2.5137064239164199E-2</v>
      </c>
      <c r="K221" s="4">
        <v>2.3063533507397701E-2</v>
      </c>
      <c r="L221" s="4">
        <v>6.4122137404580204E-3</v>
      </c>
      <c r="M221" s="4">
        <v>0</v>
      </c>
      <c r="N221" s="4">
        <v>0</v>
      </c>
    </row>
    <row r="222" spans="1:14" x14ac:dyDescent="0.3">
      <c r="A222" s="8" t="s">
        <v>19</v>
      </c>
      <c r="B222" s="4" t="s">
        <v>117</v>
      </c>
      <c r="C222" s="4">
        <v>1.9704433497536901E-4</v>
      </c>
      <c r="D222" s="4">
        <v>1.63172064942482E-4</v>
      </c>
      <c r="E222" s="4">
        <v>1.25928724342022E-4</v>
      </c>
      <c r="F222" s="4">
        <v>3.8387715930902102E-4</v>
      </c>
      <c r="G222" s="4">
        <v>6.00240096038415E-4</v>
      </c>
      <c r="H222" s="4">
        <v>4.1232862591485402E-4</v>
      </c>
      <c r="I222" s="4">
        <v>6.3492063492063503E-4</v>
      </c>
      <c r="J222" s="4">
        <v>2.0688941760628899E-4</v>
      </c>
      <c r="K222" s="4">
        <v>8.7032201914708396E-4</v>
      </c>
      <c r="L222" s="4">
        <v>0</v>
      </c>
      <c r="M222" s="4">
        <v>0</v>
      </c>
      <c r="N222" s="4">
        <v>0</v>
      </c>
    </row>
    <row r="223" spans="1:14" x14ac:dyDescent="0.3">
      <c r="A223" s="8" t="s">
        <v>19</v>
      </c>
      <c r="B223" s="4" t="s">
        <v>118</v>
      </c>
      <c r="C223" s="4">
        <v>4.2364532019704398E-3</v>
      </c>
      <c r="D223" s="4">
        <v>4.4056457534470102E-3</v>
      </c>
      <c r="E223" s="4">
        <v>6.2334718549301102E-3</v>
      </c>
      <c r="F223" s="4">
        <v>5.3103007037747898E-3</v>
      </c>
      <c r="G223" s="4">
        <v>5.48790944949408E-3</v>
      </c>
      <c r="H223" s="4">
        <v>3.7109576332336898E-3</v>
      </c>
      <c r="I223" s="4">
        <v>2.7513227513227502E-3</v>
      </c>
      <c r="J223" s="4">
        <v>3.5171200993069202E-3</v>
      </c>
      <c r="K223" s="4">
        <v>3.1911807368726398E-3</v>
      </c>
      <c r="L223" s="4">
        <v>4.07124681933842E-4</v>
      </c>
      <c r="M223" s="4">
        <v>0</v>
      </c>
      <c r="N223" s="4">
        <v>0</v>
      </c>
    </row>
    <row r="224" spans="1:14" x14ac:dyDescent="0.3">
      <c r="A224" s="8" t="s">
        <v>19</v>
      </c>
      <c r="B224" s="4" t="s">
        <v>119</v>
      </c>
      <c r="C224" s="4">
        <v>5.7142857142857099E-3</v>
      </c>
      <c r="D224" s="4">
        <v>7.6690870522966503E-3</v>
      </c>
      <c r="E224" s="4">
        <v>7.9964739957184196E-3</v>
      </c>
      <c r="F224" s="4">
        <v>1.0812539987204099E-2</v>
      </c>
      <c r="G224" s="4">
        <v>1.2262047676213301E-2</v>
      </c>
      <c r="H224" s="4">
        <v>1.1029790743222301E-2</v>
      </c>
      <c r="I224" s="4">
        <v>9.2063492063492094E-3</v>
      </c>
      <c r="J224" s="4">
        <v>1.21030309299679E-2</v>
      </c>
      <c r="K224" s="4">
        <v>1.6391064693936801E-2</v>
      </c>
      <c r="L224" s="4">
        <v>8.2442748091603093E-3</v>
      </c>
      <c r="M224" s="4">
        <v>0</v>
      </c>
      <c r="N224" s="4">
        <v>0</v>
      </c>
    </row>
    <row r="225" spans="1:14" x14ac:dyDescent="0.3">
      <c r="A225" s="8" t="s">
        <v>19</v>
      </c>
      <c r="B225" s="4" t="s">
        <v>120</v>
      </c>
      <c r="C225" s="4">
        <v>2.95566502463054E-4</v>
      </c>
      <c r="D225" s="4">
        <v>9.7903238965489094E-4</v>
      </c>
      <c r="E225" s="4">
        <v>1.7630021407883101E-3</v>
      </c>
      <c r="F225" s="4">
        <v>1.9833653230966102E-3</v>
      </c>
      <c r="G225" s="4">
        <v>2.57245755445035E-3</v>
      </c>
      <c r="H225" s="4">
        <v>2.9893825378826898E-3</v>
      </c>
      <c r="I225" s="4">
        <v>1.9047619047619E-3</v>
      </c>
      <c r="J225" s="4">
        <v>1.86200475845661E-3</v>
      </c>
      <c r="K225" s="4">
        <v>4.6417174354511197E-3</v>
      </c>
      <c r="L225" s="4">
        <v>1.22137404580153E-3</v>
      </c>
      <c r="M225" s="4">
        <v>0</v>
      </c>
      <c r="N225" s="4">
        <v>0</v>
      </c>
    </row>
    <row r="226" spans="1:14" x14ac:dyDescent="0.3">
      <c r="A226" s="8" t="s">
        <v>19</v>
      </c>
      <c r="B226" s="4" t="s">
        <v>121</v>
      </c>
      <c r="C226" s="4">
        <v>4.9261083743842404E-4</v>
      </c>
      <c r="D226" s="4">
        <v>8.1586032471240894E-5</v>
      </c>
      <c r="E226" s="4">
        <v>6.9260798388112298E-4</v>
      </c>
      <c r="F226" s="4">
        <v>6.3979526551503495E-4</v>
      </c>
      <c r="G226" s="4">
        <v>1.28622877722518E-3</v>
      </c>
      <c r="H226" s="4">
        <v>6.1849293887228103E-4</v>
      </c>
      <c r="I226" s="4">
        <v>4.2328042328042303E-4</v>
      </c>
      <c r="J226" s="4">
        <v>8.2755767042515802E-4</v>
      </c>
      <c r="K226" s="4">
        <v>7.2526834928923702E-4</v>
      </c>
      <c r="L226" s="4">
        <v>4.07124681933842E-4</v>
      </c>
      <c r="M226" s="4">
        <v>0</v>
      </c>
      <c r="N226" s="4">
        <v>0</v>
      </c>
    </row>
    <row r="227" spans="1:14" x14ac:dyDescent="0.3">
      <c r="A227" s="8" t="s">
        <v>19</v>
      </c>
      <c r="B227" s="4" t="s">
        <v>122</v>
      </c>
      <c r="C227" s="4">
        <v>1.3694581280788201E-2</v>
      </c>
      <c r="D227" s="4">
        <v>2.2680917027005001E-2</v>
      </c>
      <c r="E227" s="4">
        <v>1.8952273013474401E-2</v>
      </c>
      <c r="F227" s="4">
        <v>2.6871401151631499E-2</v>
      </c>
      <c r="G227" s="4">
        <v>2.8983021780140599E-2</v>
      </c>
      <c r="H227" s="4">
        <v>1.9173281105040699E-2</v>
      </c>
      <c r="I227" s="4">
        <v>1.5026455026455001E-2</v>
      </c>
      <c r="J227" s="4">
        <v>1.7171821661322001E-2</v>
      </c>
      <c r="K227" s="4">
        <v>1.72613867130838E-2</v>
      </c>
      <c r="L227" s="4">
        <v>8.2442748091603093E-3</v>
      </c>
      <c r="M227" s="4">
        <v>0</v>
      </c>
      <c r="N227" s="4">
        <v>0</v>
      </c>
    </row>
    <row r="228" spans="1:14" x14ac:dyDescent="0.3">
      <c r="A228" s="8" t="s">
        <v>19</v>
      </c>
      <c r="B228" s="4" t="s">
        <v>123</v>
      </c>
      <c r="C228" s="4">
        <v>5.91133004926108E-4</v>
      </c>
      <c r="D228" s="4">
        <v>8.9744635718365005E-4</v>
      </c>
      <c r="E228" s="4">
        <v>1.57410905427528E-3</v>
      </c>
      <c r="F228" s="4">
        <v>2.1753039027511199E-3</v>
      </c>
      <c r="G228" s="4">
        <v>2.57245755445035E-3</v>
      </c>
      <c r="H228" s="4">
        <v>2.2678074425316998E-3</v>
      </c>
      <c r="I228" s="4">
        <v>1.7989417989418E-3</v>
      </c>
      <c r="J228" s="4">
        <v>1.86200475845661E-3</v>
      </c>
      <c r="K228" s="4">
        <v>5.2219321148825101E-3</v>
      </c>
      <c r="L228" s="4">
        <v>1.9338422391857501E-3</v>
      </c>
      <c r="M228" s="4">
        <v>0</v>
      </c>
      <c r="N228" s="4">
        <v>0</v>
      </c>
    </row>
    <row r="229" spans="1:14" x14ac:dyDescent="0.3">
      <c r="A229" s="8" t="s">
        <v>19</v>
      </c>
      <c r="B229" s="4" t="s">
        <v>124</v>
      </c>
      <c r="C229" s="4">
        <v>8.0788177339901502E-3</v>
      </c>
      <c r="D229" s="4">
        <v>7.4243289548829201E-3</v>
      </c>
      <c r="E229" s="4">
        <v>6.6742223901271897E-3</v>
      </c>
      <c r="F229" s="4">
        <v>6.3979526551503499E-3</v>
      </c>
      <c r="G229" s="4">
        <v>5.91665237523581E-3</v>
      </c>
      <c r="H229" s="4">
        <v>4.1232862591485397E-3</v>
      </c>
      <c r="I229" s="4">
        <v>2.9629629629629602E-3</v>
      </c>
      <c r="J229" s="4">
        <v>2.79300713768491E-3</v>
      </c>
      <c r="K229" s="4">
        <v>3.4812880765883402E-3</v>
      </c>
      <c r="L229" s="4">
        <v>1.5267175572519099E-3</v>
      </c>
      <c r="M229" s="4">
        <v>0</v>
      </c>
      <c r="N229" s="4">
        <v>0</v>
      </c>
    </row>
    <row r="230" spans="1:14" x14ac:dyDescent="0.3">
      <c r="A230" s="8" t="s">
        <v>20</v>
      </c>
      <c r="B230" s="4" t="s">
        <v>113</v>
      </c>
      <c r="C230" s="4">
        <v>2.2660098522167501E-3</v>
      </c>
      <c r="D230" s="4">
        <v>0</v>
      </c>
      <c r="E230" s="4">
        <v>0</v>
      </c>
      <c r="F230" s="4">
        <v>0</v>
      </c>
      <c r="G230" s="4">
        <v>0</v>
      </c>
      <c r="H230" s="4">
        <v>2.0616431295742701E-4</v>
      </c>
      <c r="I230" s="4">
        <v>0</v>
      </c>
      <c r="J230" s="4">
        <v>1.03444708803145E-4</v>
      </c>
      <c r="K230" s="4">
        <v>0</v>
      </c>
      <c r="L230" s="4">
        <v>3.1552162849872801E-3</v>
      </c>
      <c r="M230" s="4">
        <v>6.7143740613128397E-3</v>
      </c>
      <c r="N230" s="4">
        <v>5.3055088867273899E-3</v>
      </c>
    </row>
    <row r="231" spans="1:14" x14ac:dyDescent="0.3">
      <c r="A231" s="8" t="s">
        <v>20</v>
      </c>
      <c r="B231" s="4" t="s">
        <v>114</v>
      </c>
      <c r="C231" s="4">
        <v>3.9408866995073899E-4</v>
      </c>
      <c r="D231" s="4">
        <v>0</v>
      </c>
      <c r="E231" s="4">
        <v>0</v>
      </c>
      <c r="F231" s="4">
        <v>0</v>
      </c>
      <c r="G231" s="4">
        <v>0</v>
      </c>
      <c r="H231" s="4">
        <v>0</v>
      </c>
      <c r="I231" s="4">
        <v>0</v>
      </c>
      <c r="J231" s="4">
        <v>0</v>
      </c>
      <c r="K231" s="4">
        <v>0</v>
      </c>
      <c r="L231" s="4">
        <v>4.07124681933842E-4</v>
      </c>
      <c r="M231" s="4">
        <v>7.9512324410283605E-4</v>
      </c>
      <c r="N231" s="4">
        <v>2.6527544433636901E-4</v>
      </c>
    </row>
    <row r="232" spans="1:14" x14ac:dyDescent="0.3">
      <c r="A232" s="8" t="s">
        <v>20</v>
      </c>
      <c r="B232" s="4" t="s">
        <v>115</v>
      </c>
      <c r="C232" s="4">
        <v>2.95566502463054E-4</v>
      </c>
      <c r="D232" s="4">
        <v>0</v>
      </c>
      <c r="E232" s="4">
        <v>0</v>
      </c>
      <c r="F232" s="4">
        <v>0</v>
      </c>
      <c r="G232" s="4">
        <v>0</v>
      </c>
      <c r="H232" s="4">
        <v>0</v>
      </c>
      <c r="I232" s="4">
        <v>0</v>
      </c>
      <c r="J232" s="4">
        <v>0</v>
      </c>
      <c r="K232" s="4">
        <v>0</v>
      </c>
      <c r="L232" s="4">
        <v>1.0178117048346099E-3</v>
      </c>
      <c r="M232" s="4">
        <v>1.3252054068380601E-3</v>
      </c>
      <c r="N232" s="4">
        <v>1.0611017773454799E-3</v>
      </c>
    </row>
    <row r="233" spans="1:14" x14ac:dyDescent="0.3">
      <c r="A233" s="8" t="s">
        <v>20</v>
      </c>
      <c r="B233" s="4" t="s">
        <v>116</v>
      </c>
      <c r="C233" s="4">
        <v>4.2167487684729103E-2</v>
      </c>
      <c r="D233" s="4">
        <v>1.1422044545973699E-3</v>
      </c>
      <c r="E233" s="4">
        <v>6.2964362171011201E-5</v>
      </c>
      <c r="F233" s="4">
        <v>3.1989763275751802E-4</v>
      </c>
      <c r="G233" s="4">
        <v>5.1449151089007E-4</v>
      </c>
      <c r="H233" s="4">
        <v>1.0308215647871399E-3</v>
      </c>
      <c r="I233" s="4">
        <v>1.16402116402116E-3</v>
      </c>
      <c r="J233" s="4">
        <v>2.5861177200786202E-3</v>
      </c>
      <c r="K233" s="4">
        <v>5.2219321148825101E-3</v>
      </c>
      <c r="L233" s="4">
        <v>3.1043256997455498E-2</v>
      </c>
      <c r="M233" s="4">
        <v>4.8944253025885703E-2</v>
      </c>
      <c r="N233" s="4">
        <v>3.6873286762755302E-2</v>
      </c>
    </row>
    <row r="234" spans="1:14" x14ac:dyDescent="0.3">
      <c r="A234" s="8" t="s">
        <v>20</v>
      </c>
      <c r="B234" s="4" t="s">
        <v>117</v>
      </c>
      <c r="C234" s="4">
        <v>2.95566502463054E-4</v>
      </c>
      <c r="D234" s="4">
        <v>0</v>
      </c>
      <c r="E234" s="4">
        <v>0</v>
      </c>
      <c r="F234" s="4">
        <v>0</v>
      </c>
      <c r="G234" s="4">
        <v>0</v>
      </c>
      <c r="H234" s="4">
        <v>1.0308215647871401E-4</v>
      </c>
      <c r="I234" s="4">
        <v>0</v>
      </c>
      <c r="J234" s="4">
        <v>0</v>
      </c>
      <c r="K234" s="4">
        <v>0</v>
      </c>
      <c r="L234" s="4">
        <v>3.0534351145038201E-4</v>
      </c>
      <c r="M234" s="4">
        <v>1.14851135259299E-3</v>
      </c>
      <c r="N234" s="4">
        <v>6.1897603678486197E-4</v>
      </c>
    </row>
    <row r="235" spans="1:14" x14ac:dyDescent="0.3">
      <c r="A235" s="8" t="s">
        <v>20</v>
      </c>
      <c r="B235" s="4" t="s">
        <v>118</v>
      </c>
      <c r="C235" s="4">
        <v>9.4581280788177298E-3</v>
      </c>
      <c r="D235" s="4">
        <v>3.2634412988496401E-4</v>
      </c>
      <c r="E235" s="4">
        <v>0</v>
      </c>
      <c r="F235" s="4">
        <v>0</v>
      </c>
      <c r="G235" s="4">
        <v>0</v>
      </c>
      <c r="H235" s="4">
        <v>2.0616431295742701E-4</v>
      </c>
      <c r="I235" s="4">
        <v>1.05820105820106E-4</v>
      </c>
      <c r="J235" s="4">
        <v>6.2066825281886795E-4</v>
      </c>
      <c r="K235" s="4">
        <v>5.8021467943138996E-4</v>
      </c>
      <c r="L235" s="4">
        <v>3.9694656488549604E-3</v>
      </c>
      <c r="M235" s="4">
        <v>7.77453838678328E-3</v>
      </c>
      <c r="N235" s="4">
        <v>6.1013352197364897E-3</v>
      </c>
    </row>
    <row r="236" spans="1:14" x14ac:dyDescent="0.3">
      <c r="A236" s="8" t="s">
        <v>20</v>
      </c>
      <c r="B236" s="4" t="s">
        <v>119</v>
      </c>
      <c r="C236" s="4">
        <v>2.0985221674876799E-2</v>
      </c>
      <c r="D236" s="4">
        <v>1.63172064942482E-4</v>
      </c>
      <c r="E236" s="4">
        <v>0</v>
      </c>
      <c r="F236" s="4">
        <v>6.3979526551503495E-5</v>
      </c>
      <c r="G236" s="4">
        <v>1.7149717029669E-4</v>
      </c>
      <c r="H236" s="4">
        <v>4.1232862591485402E-4</v>
      </c>
      <c r="I236" s="4">
        <v>2.11640211640212E-4</v>
      </c>
      <c r="J236" s="4">
        <v>1.0344470880314499E-3</v>
      </c>
      <c r="K236" s="4">
        <v>1.3054830287206299E-3</v>
      </c>
      <c r="L236" s="4">
        <v>1.7302798982188301E-2</v>
      </c>
      <c r="M236" s="4">
        <v>3.0214683275907799E-2</v>
      </c>
      <c r="N236" s="4">
        <v>2.99761252100097E-2</v>
      </c>
    </row>
    <row r="237" spans="1:14" x14ac:dyDescent="0.3">
      <c r="A237" s="8" t="s">
        <v>20</v>
      </c>
      <c r="B237" s="4" t="s">
        <v>120</v>
      </c>
      <c r="C237" s="4">
        <v>2.3645320197044298E-3</v>
      </c>
      <c r="D237" s="4">
        <v>0</v>
      </c>
      <c r="E237" s="4">
        <v>0</v>
      </c>
      <c r="F237" s="4">
        <v>0</v>
      </c>
      <c r="G237" s="4">
        <v>0</v>
      </c>
      <c r="H237" s="4">
        <v>1.0308215647871401E-4</v>
      </c>
      <c r="I237" s="4">
        <v>1.05820105820106E-4</v>
      </c>
      <c r="J237" s="4">
        <v>0</v>
      </c>
      <c r="K237" s="4">
        <v>1.45053669857847E-4</v>
      </c>
      <c r="L237" s="4">
        <v>3.1552162849872801E-3</v>
      </c>
      <c r="M237" s="4">
        <v>4.6823924374944804E-3</v>
      </c>
      <c r="N237" s="4">
        <v>3.4485807763728E-3</v>
      </c>
    </row>
    <row r="238" spans="1:14" x14ac:dyDescent="0.3">
      <c r="A238" s="8" t="s">
        <v>20</v>
      </c>
      <c r="B238" s="4" t="s">
        <v>121</v>
      </c>
      <c r="C238" s="4">
        <v>6.8965517241379305E-4</v>
      </c>
      <c r="D238" s="4">
        <v>0</v>
      </c>
      <c r="E238" s="4">
        <v>0</v>
      </c>
      <c r="F238" s="4">
        <v>0</v>
      </c>
      <c r="G238" s="4">
        <v>0</v>
      </c>
      <c r="H238" s="4">
        <v>0</v>
      </c>
      <c r="I238" s="4">
        <v>0</v>
      </c>
      <c r="J238" s="4">
        <v>2.0688941760628899E-4</v>
      </c>
      <c r="K238" s="4">
        <v>0</v>
      </c>
      <c r="L238" s="4">
        <v>5.0890585241730301E-4</v>
      </c>
      <c r="M238" s="4">
        <v>2.6504108136761202E-3</v>
      </c>
      <c r="N238" s="4">
        <v>1.3263772216818501E-3</v>
      </c>
    </row>
    <row r="239" spans="1:14" x14ac:dyDescent="0.3">
      <c r="A239" s="8" t="s">
        <v>20</v>
      </c>
      <c r="B239" s="4" t="s">
        <v>122</v>
      </c>
      <c r="C239" s="4">
        <v>2.95566502463054E-2</v>
      </c>
      <c r="D239" s="4">
        <v>5.7110222729868604E-4</v>
      </c>
      <c r="E239" s="4">
        <v>6.2964362171011201E-5</v>
      </c>
      <c r="F239" s="4">
        <v>6.3979526551503495E-5</v>
      </c>
      <c r="G239" s="4">
        <v>8.5748585148345095E-5</v>
      </c>
      <c r="H239" s="4">
        <v>4.1232862591485402E-4</v>
      </c>
      <c r="I239" s="4">
        <v>1.05820105820106E-4</v>
      </c>
      <c r="J239" s="4">
        <v>2.17233888486604E-3</v>
      </c>
      <c r="K239" s="4">
        <v>1.5955903684363199E-3</v>
      </c>
      <c r="L239" s="4">
        <v>1.6183206106870199E-2</v>
      </c>
      <c r="M239" s="4">
        <v>2.4737167594310501E-2</v>
      </c>
      <c r="N239" s="4">
        <v>1.98072331771156E-2</v>
      </c>
    </row>
    <row r="240" spans="1:14" x14ac:dyDescent="0.3">
      <c r="A240" s="8" t="s">
        <v>20</v>
      </c>
      <c r="B240" s="4" t="s">
        <v>123</v>
      </c>
      <c r="C240" s="4">
        <v>1.5763546798029601E-3</v>
      </c>
      <c r="D240" s="4">
        <v>0</v>
      </c>
      <c r="E240" s="4">
        <v>0</v>
      </c>
      <c r="F240" s="4">
        <v>0</v>
      </c>
      <c r="G240" s="4">
        <v>0</v>
      </c>
      <c r="H240" s="4">
        <v>0</v>
      </c>
      <c r="I240" s="4">
        <v>0</v>
      </c>
      <c r="J240" s="4">
        <v>2.0688941760628899E-4</v>
      </c>
      <c r="K240" s="4">
        <v>1.45053669857847E-4</v>
      </c>
      <c r="L240" s="4">
        <v>3.0534351145038198E-3</v>
      </c>
      <c r="M240" s="4">
        <v>6.4493329799452303E-3</v>
      </c>
      <c r="N240" s="4">
        <v>8.0466884782032008E-3</v>
      </c>
    </row>
    <row r="241" spans="1:14" x14ac:dyDescent="0.3">
      <c r="A241" s="8" t="s">
        <v>20</v>
      </c>
      <c r="B241" s="4" t="s">
        <v>124</v>
      </c>
      <c r="C241" s="4">
        <v>1.72413793103448E-2</v>
      </c>
      <c r="D241" s="4">
        <v>0</v>
      </c>
      <c r="E241" s="4">
        <v>1.25928724342022E-4</v>
      </c>
      <c r="F241" s="4">
        <v>6.3979526551503495E-5</v>
      </c>
      <c r="G241" s="4">
        <v>8.5748585148345095E-5</v>
      </c>
      <c r="H241" s="4">
        <v>0</v>
      </c>
      <c r="I241" s="4">
        <v>3.1746031746031703E-4</v>
      </c>
      <c r="J241" s="4">
        <v>5.1722354401572399E-4</v>
      </c>
      <c r="K241" s="4">
        <v>1.45053669857847E-4</v>
      </c>
      <c r="L241" s="4">
        <v>3.5623409669211202E-3</v>
      </c>
      <c r="M241" s="4">
        <v>7.6861913596607502E-3</v>
      </c>
      <c r="N241" s="4">
        <v>4.8633831461667703E-3</v>
      </c>
    </row>
    <row r="242" spans="1:14" x14ac:dyDescent="0.3">
      <c r="A242" s="8" t="s">
        <v>21</v>
      </c>
      <c r="B242" s="4" t="s">
        <v>113</v>
      </c>
      <c r="C242" s="4">
        <v>7.5862068965517199E-3</v>
      </c>
      <c r="D242" s="4">
        <v>6.69005466264176E-3</v>
      </c>
      <c r="E242" s="4">
        <v>7.36683037400831E-3</v>
      </c>
      <c r="F242" s="4">
        <v>5.1823416506717804E-3</v>
      </c>
      <c r="G242" s="4">
        <v>8.4891099296861595E-3</v>
      </c>
      <c r="H242" s="4">
        <v>8.2465725182970795E-3</v>
      </c>
      <c r="I242" s="4">
        <v>1.3968253968253999E-2</v>
      </c>
      <c r="J242" s="4">
        <v>8.9996896658735906E-3</v>
      </c>
      <c r="K242" s="4">
        <v>7.5427908326080604E-3</v>
      </c>
      <c r="L242" s="4">
        <v>5.9033078880407104E-3</v>
      </c>
      <c r="M242" s="4">
        <v>1.09550313631946E-2</v>
      </c>
      <c r="N242" s="4">
        <v>1.17605446989124E-2</v>
      </c>
    </row>
    <row r="243" spans="1:14" x14ac:dyDescent="0.3">
      <c r="A243" s="8" t="s">
        <v>21</v>
      </c>
      <c r="B243" s="4" t="s">
        <v>114</v>
      </c>
      <c r="C243" s="4">
        <v>9.85221674876847E-4</v>
      </c>
      <c r="D243" s="4">
        <v>6.5268825976992704E-4</v>
      </c>
      <c r="E243" s="4">
        <v>1.25928724342022E-3</v>
      </c>
      <c r="F243" s="4">
        <v>1.21561100447857E-3</v>
      </c>
      <c r="G243" s="4">
        <v>6.8598868118676E-4</v>
      </c>
      <c r="H243" s="4">
        <v>6.1849293887228103E-4</v>
      </c>
      <c r="I243" s="4">
        <v>5.2910052910052903E-4</v>
      </c>
      <c r="J243" s="4">
        <v>7.2411296162201298E-4</v>
      </c>
      <c r="K243" s="4">
        <v>7.2526834928923702E-4</v>
      </c>
      <c r="L243" s="4">
        <v>2.03562340966921E-4</v>
      </c>
      <c r="M243" s="4">
        <v>7.9512324410283605E-4</v>
      </c>
      <c r="N243" s="4">
        <v>1.23795207356972E-3</v>
      </c>
    </row>
    <row r="244" spans="1:14" x14ac:dyDescent="0.3">
      <c r="A244" s="8" t="s">
        <v>21</v>
      </c>
      <c r="B244" s="4" t="s">
        <v>115</v>
      </c>
      <c r="C244" s="4">
        <v>1.1822660098522199E-3</v>
      </c>
      <c r="D244" s="4">
        <v>7.3427429224116804E-4</v>
      </c>
      <c r="E244" s="4">
        <v>5.6667925953910099E-4</v>
      </c>
      <c r="F244" s="4">
        <v>6.3979526551503495E-4</v>
      </c>
      <c r="G244" s="4">
        <v>6.00240096038415E-4</v>
      </c>
      <c r="H244" s="4">
        <v>4.1232862591485402E-4</v>
      </c>
      <c r="I244" s="4">
        <v>1.05820105820106E-3</v>
      </c>
      <c r="J244" s="4">
        <v>5.1722354401572399E-4</v>
      </c>
      <c r="K244" s="4">
        <v>8.7032201914708396E-4</v>
      </c>
      <c r="L244" s="4">
        <v>1.0178117048346099E-3</v>
      </c>
      <c r="M244" s="4">
        <v>1.06016432547045E-3</v>
      </c>
      <c r="N244" s="4">
        <v>1.0611017773454799E-3</v>
      </c>
    </row>
    <row r="245" spans="1:14" x14ac:dyDescent="0.3">
      <c r="A245" s="8" t="s">
        <v>21</v>
      </c>
      <c r="B245" s="4" t="s">
        <v>116</v>
      </c>
      <c r="C245" s="4">
        <v>3.5862068965517198E-2</v>
      </c>
      <c r="D245" s="4">
        <v>2.7902423105164401E-2</v>
      </c>
      <c r="E245" s="4">
        <v>2.7137640095705799E-2</v>
      </c>
      <c r="F245" s="4">
        <v>2.93666026871401E-2</v>
      </c>
      <c r="G245" s="4">
        <v>3.0354999142514098E-2</v>
      </c>
      <c r="H245" s="4">
        <v>2.65951963715081E-2</v>
      </c>
      <c r="I245" s="4">
        <v>3.07936507936508E-2</v>
      </c>
      <c r="J245" s="4">
        <v>2.6585290162408199E-2</v>
      </c>
      <c r="K245" s="4">
        <v>2.1903104148535E-2</v>
      </c>
      <c r="L245" s="4">
        <v>1.8117048346056E-2</v>
      </c>
      <c r="M245" s="4">
        <v>2.1998409753511802E-2</v>
      </c>
      <c r="N245" s="4">
        <v>2.5112742063843001E-2</v>
      </c>
    </row>
    <row r="246" spans="1:14" x14ac:dyDescent="0.3">
      <c r="A246" s="8" t="s">
        <v>21</v>
      </c>
      <c r="B246" s="4" t="s">
        <v>117</v>
      </c>
      <c r="C246" s="4">
        <v>1.37931034482759E-3</v>
      </c>
      <c r="D246" s="4">
        <v>1.30537651953985E-3</v>
      </c>
      <c r="E246" s="4">
        <v>1.1333585190782E-3</v>
      </c>
      <c r="F246" s="4">
        <v>1.4075495841330799E-3</v>
      </c>
      <c r="G246" s="4">
        <v>1.80072028811525E-3</v>
      </c>
      <c r="H246" s="4">
        <v>1.1339037212658499E-3</v>
      </c>
      <c r="I246" s="4">
        <v>2.3280423280423301E-3</v>
      </c>
      <c r="J246" s="4">
        <v>1.9654494672597502E-3</v>
      </c>
      <c r="K246" s="4">
        <v>1.3054830287206299E-3</v>
      </c>
      <c r="L246" s="4">
        <v>8.1424936386768399E-4</v>
      </c>
      <c r="M246" s="4">
        <v>1.14851135259299E-3</v>
      </c>
      <c r="N246" s="4">
        <v>1.3263772216818501E-3</v>
      </c>
    </row>
    <row r="247" spans="1:14" x14ac:dyDescent="0.3">
      <c r="A247" s="8" t="s">
        <v>21</v>
      </c>
      <c r="B247" s="4" t="s">
        <v>118</v>
      </c>
      <c r="C247" s="4">
        <v>2.1379310344827599E-2</v>
      </c>
      <c r="D247" s="4">
        <v>1.6643550624133099E-2</v>
      </c>
      <c r="E247" s="4">
        <v>2.0778239516433698E-2</v>
      </c>
      <c r="F247" s="4">
        <v>1.8042226487523998E-2</v>
      </c>
      <c r="G247" s="4">
        <v>1.1747556165323299E-2</v>
      </c>
      <c r="H247" s="4">
        <v>9.8958870219564999E-3</v>
      </c>
      <c r="I247" s="4">
        <v>9.5238095238095195E-3</v>
      </c>
      <c r="J247" s="4">
        <v>7.65490845143271E-3</v>
      </c>
      <c r="K247" s="4">
        <v>3.9164490861618804E-3</v>
      </c>
      <c r="L247" s="4">
        <v>3.46055979643766E-3</v>
      </c>
      <c r="M247" s="4">
        <v>5.1241275731071702E-3</v>
      </c>
      <c r="N247" s="4">
        <v>5.8360597754001202E-3</v>
      </c>
    </row>
    <row r="248" spans="1:14" x14ac:dyDescent="0.3">
      <c r="A248" s="8" t="s">
        <v>21</v>
      </c>
      <c r="B248" s="4" t="s">
        <v>119</v>
      </c>
      <c r="C248" s="4">
        <v>4.2364532019704401E-2</v>
      </c>
      <c r="D248" s="4">
        <v>3.1492208533899002E-2</v>
      </c>
      <c r="E248" s="4">
        <v>2.89636065986652E-2</v>
      </c>
      <c r="F248" s="4">
        <v>3.3269353806781803E-2</v>
      </c>
      <c r="G248" s="4">
        <v>3.1898473675184398E-2</v>
      </c>
      <c r="H248" s="4">
        <v>3.2367797134316E-2</v>
      </c>
      <c r="I248" s="4">
        <v>3.1216931216931199E-2</v>
      </c>
      <c r="J248" s="4">
        <v>2.66887348712113E-2</v>
      </c>
      <c r="K248" s="4">
        <v>1.87119234116623E-2</v>
      </c>
      <c r="L248" s="4">
        <v>1.99491094147583E-2</v>
      </c>
      <c r="M248" s="4">
        <v>2.8801130841947201E-2</v>
      </c>
      <c r="N248" s="4">
        <v>2.7323370766646E-2</v>
      </c>
    </row>
    <row r="249" spans="1:14" x14ac:dyDescent="0.3">
      <c r="A249" s="8" t="s">
        <v>21</v>
      </c>
      <c r="B249" s="4" t="s">
        <v>120</v>
      </c>
      <c r="C249" s="4">
        <v>6.60098522167488E-3</v>
      </c>
      <c r="D249" s="4">
        <v>6.7716406951129999E-3</v>
      </c>
      <c r="E249" s="4">
        <v>5.9186500440750502E-3</v>
      </c>
      <c r="F249" s="4">
        <v>5.8221369161868203E-3</v>
      </c>
      <c r="G249" s="4">
        <v>6.17389813068084E-3</v>
      </c>
      <c r="H249" s="4">
        <v>5.1541078239356799E-3</v>
      </c>
      <c r="I249" s="4">
        <v>4.8677248677248697E-3</v>
      </c>
      <c r="J249" s="4">
        <v>4.7584566049446598E-3</v>
      </c>
      <c r="K249" s="4">
        <v>3.62634174644619E-3</v>
      </c>
      <c r="L249" s="4">
        <v>4.3765903307887996E-3</v>
      </c>
      <c r="M249" s="4">
        <v>5.4775156815973104E-3</v>
      </c>
      <c r="N249" s="4">
        <v>4.8633831461667703E-3</v>
      </c>
    </row>
    <row r="250" spans="1:14" x14ac:dyDescent="0.3">
      <c r="A250" s="8" t="s">
        <v>21</v>
      </c>
      <c r="B250" s="4" t="s">
        <v>121</v>
      </c>
      <c r="C250" s="4">
        <v>2.5615763546798002E-3</v>
      </c>
      <c r="D250" s="4">
        <v>2.6923390715509498E-3</v>
      </c>
      <c r="E250" s="4">
        <v>2.2667170381564E-3</v>
      </c>
      <c r="F250" s="4">
        <v>2.2392834293026198E-3</v>
      </c>
      <c r="G250" s="4">
        <v>2.82970330989539E-3</v>
      </c>
      <c r="H250" s="4">
        <v>1.8554788166168399E-3</v>
      </c>
      <c r="I250" s="4">
        <v>1.6931216931216899E-3</v>
      </c>
      <c r="J250" s="4">
        <v>1.7585600496534601E-3</v>
      </c>
      <c r="K250" s="4">
        <v>1.8856977081520201E-3</v>
      </c>
      <c r="L250" s="4">
        <v>6.1068702290076305E-4</v>
      </c>
      <c r="M250" s="4">
        <v>2.8271048679211902E-3</v>
      </c>
      <c r="N250" s="4">
        <v>2.1222035546909499E-3</v>
      </c>
    </row>
    <row r="251" spans="1:14" x14ac:dyDescent="0.3">
      <c r="A251" s="8" t="s">
        <v>21</v>
      </c>
      <c r="B251" s="4" t="s">
        <v>122</v>
      </c>
      <c r="C251" s="4">
        <v>0.102660098522167</v>
      </c>
      <c r="D251" s="4">
        <v>7.9138451497103704E-2</v>
      </c>
      <c r="E251" s="4">
        <v>6.34680770683793E-2</v>
      </c>
      <c r="F251" s="4">
        <v>7.4408189379398595E-2</v>
      </c>
      <c r="G251" s="4">
        <v>6.4054193105813798E-2</v>
      </c>
      <c r="H251" s="4">
        <v>4.9376352953303802E-2</v>
      </c>
      <c r="I251" s="4">
        <v>4.6455026455026499E-2</v>
      </c>
      <c r="J251" s="4">
        <v>4.30329988621082E-2</v>
      </c>
      <c r="K251" s="4">
        <v>1.79866550623731E-2</v>
      </c>
      <c r="L251" s="4">
        <v>2.8702290076335901E-2</v>
      </c>
      <c r="M251" s="4">
        <v>4.0021203286509398E-2</v>
      </c>
      <c r="N251" s="4">
        <v>3.0595101246794602E-2</v>
      </c>
    </row>
    <row r="252" spans="1:14" x14ac:dyDescent="0.3">
      <c r="A252" s="8" t="s">
        <v>21</v>
      </c>
      <c r="B252" s="4" t="s">
        <v>123</v>
      </c>
      <c r="C252" s="4">
        <v>6.3054187192118196E-3</v>
      </c>
      <c r="D252" s="4">
        <v>5.3030921106306597E-3</v>
      </c>
      <c r="E252" s="4">
        <v>4.4704697141417999E-3</v>
      </c>
      <c r="F252" s="4">
        <v>5.6301983365323102E-3</v>
      </c>
      <c r="G252" s="4">
        <v>4.45892642771394E-3</v>
      </c>
      <c r="H252" s="4">
        <v>4.2263684156272604E-3</v>
      </c>
      <c r="I252" s="4">
        <v>5.82010582010582E-3</v>
      </c>
      <c r="J252" s="4">
        <v>3.6205648081100699E-3</v>
      </c>
      <c r="K252" s="4">
        <v>3.4812880765883402E-3</v>
      </c>
      <c r="L252" s="4">
        <v>4.0712468193384197E-3</v>
      </c>
      <c r="M252" s="4">
        <v>7.9512324410283605E-3</v>
      </c>
      <c r="N252" s="4">
        <v>7.7814130338668304E-3</v>
      </c>
    </row>
    <row r="253" spans="1:14" x14ac:dyDescent="0.3">
      <c r="A253" s="8" t="s">
        <v>21</v>
      </c>
      <c r="B253" s="4" t="s">
        <v>124</v>
      </c>
      <c r="C253" s="4">
        <v>5.44827586206897E-2</v>
      </c>
      <c r="D253" s="4">
        <v>4.0956188300562898E-2</v>
      </c>
      <c r="E253" s="4">
        <v>3.98564412542501E-2</v>
      </c>
      <c r="F253" s="4">
        <v>3.4420985284708903E-2</v>
      </c>
      <c r="G253" s="4">
        <v>2.12656491167896E-2</v>
      </c>
      <c r="H253" s="4">
        <v>1.25760230904031E-2</v>
      </c>
      <c r="I253" s="4">
        <v>1.12169312169312E-2</v>
      </c>
      <c r="J253" s="4">
        <v>9.5169132098893092E-3</v>
      </c>
      <c r="K253" s="4">
        <v>5.2219321148825101E-3</v>
      </c>
      <c r="L253" s="4">
        <v>5.8015267175572502E-3</v>
      </c>
      <c r="M253" s="4">
        <v>6.1842918985776096E-3</v>
      </c>
      <c r="N253" s="4">
        <v>5.2170837386152601E-3</v>
      </c>
    </row>
    <row r="254" spans="1:14" x14ac:dyDescent="0.3">
      <c r="A254" s="12"/>
    </row>
    <row r="255" spans="1:14" x14ac:dyDescent="0.3">
      <c r="A255" s="10" t="s">
        <v>29</v>
      </c>
    </row>
    <row r="256" spans="1:14" x14ac:dyDescent="0.3">
      <c r="A256" s="11" t="s">
        <v>30</v>
      </c>
    </row>
    <row r="257" spans="1:1" x14ac:dyDescent="0.3">
      <c r="A257" s="11" t="s">
        <v>31</v>
      </c>
    </row>
    <row r="258" spans="1:1" x14ac:dyDescent="0.3">
      <c r="A258" s="11" t="s">
        <v>32</v>
      </c>
    </row>
    <row r="259" spans="1:1" x14ac:dyDescent="0.3">
      <c r="A259" s="11" t="s">
        <v>33</v>
      </c>
    </row>
    <row r="260" spans="1:1" x14ac:dyDescent="0.3">
      <c r="A260" s="11" t="s">
        <v>34</v>
      </c>
    </row>
    <row r="261" spans="1:1" x14ac:dyDescent="0.3">
      <c r="A261" s="11" t="s">
        <v>35</v>
      </c>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N7"/>
    <mergeCell ref="C132:N132"/>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D600"/>
  <sheetViews>
    <sheetView showGridLines="0" workbookViewId="0"/>
  </sheetViews>
  <sheetFormatPr defaultColWidth="10.88671875" defaultRowHeight="14.4" x14ac:dyDescent="0.3"/>
  <cols>
    <col min="1" max="1" width="25.77734375" customWidth="1"/>
    <col min="2" max="2" width="10.44140625" customWidth="1"/>
    <col min="3" max="4" width="10.5546875" customWidth="1"/>
  </cols>
  <sheetData>
    <row r="1" spans="1:4" ht="15.6" x14ac:dyDescent="0.3">
      <c r="A1" s="9" t="s">
        <v>146</v>
      </c>
    </row>
    <row r="2" spans="1:4" ht="15.6" x14ac:dyDescent="0.3">
      <c r="A2" s="9" t="s">
        <v>24</v>
      </c>
    </row>
    <row r="3" spans="1:4" ht="15.6" x14ac:dyDescent="0.3">
      <c r="A3" s="9" t="s">
        <v>147</v>
      </c>
    </row>
    <row r="4" spans="1:4" x14ac:dyDescent="0.3">
      <c r="A4" s="12"/>
    </row>
    <row r="5" spans="1:4" x14ac:dyDescent="0.3">
      <c r="A5" s="12"/>
    </row>
    <row r="6" spans="1:4" x14ac:dyDescent="0.3">
      <c r="A6" s="13" t="str">
        <f>HYPERLINK("#'Table of contents'!A15", "Back to contents")</f>
        <v>Back to contents</v>
      </c>
    </row>
    <row r="7" spans="1:4" x14ac:dyDescent="0.3">
      <c r="A7" s="12"/>
      <c r="B7" s="15" t="s">
        <v>26</v>
      </c>
      <c r="C7" s="16"/>
      <c r="D7" s="16"/>
    </row>
    <row r="8" spans="1:4" x14ac:dyDescent="0.3">
      <c r="A8" s="7" t="s">
        <v>28</v>
      </c>
      <c r="B8" s="3" t="s">
        <v>9</v>
      </c>
      <c r="C8" s="3" t="s">
        <v>10</v>
      </c>
      <c r="D8" s="3" t="s">
        <v>11</v>
      </c>
    </row>
    <row r="9" spans="1:4" x14ac:dyDescent="0.3">
      <c r="A9" s="5" t="s">
        <v>126</v>
      </c>
      <c r="B9" s="1">
        <v>13</v>
      </c>
      <c r="C9" s="1">
        <v>27</v>
      </c>
      <c r="D9" s="1">
        <v>41</v>
      </c>
    </row>
    <row r="10" spans="1:4" x14ac:dyDescent="0.3">
      <c r="A10" s="5" t="s">
        <v>127</v>
      </c>
      <c r="B10" s="1">
        <v>127</v>
      </c>
      <c r="C10" s="1">
        <v>256</v>
      </c>
      <c r="D10" s="1">
        <v>263</v>
      </c>
    </row>
    <row r="11" spans="1:4" x14ac:dyDescent="0.3">
      <c r="A11" s="5" t="s">
        <v>128</v>
      </c>
      <c r="B11" s="1">
        <v>84</v>
      </c>
      <c r="C11" s="1">
        <v>129</v>
      </c>
      <c r="D11" s="1">
        <v>171</v>
      </c>
    </row>
    <row r="12" spans="1:4" x14ac:dyDescent="0.3">
      <c r="A12" s="5" t="s">
        <v>129</v>
      </c>
      <c r="B12" s="1">
        <v>2</v>
      </c>
      <c r="C12" s="1">
        <v>2</v>
      </c>
      <c r="D12" s="1">
        <v>0</v>
      </c>
    </row>
    <row r="13" spans="1:4" x14ac:dyDescent="0.3">
      <c r="A13" s="5" t="s">
        <v>130</v>
      </c>
      <c r="B13" s="1">
        <v>117</v>
      </c>
      <c r="C13" s="1">
        <v>233</v>
      </c>
      <c r="D13" s="1">
        <v>208</v>
      </c>
    </row>
    <row r="14" spans="1:4" x14ac:dyDescent="0.3">
      <c r="A14" s="5" t="s">
        <v>131</v>
      </c>
      <c r="B14" s="1">
        <v>23</v>
      </c>
      <c r="C14" s="1">
        <v>55</v>
      </c>
      <c r="D14" s="1">
        <v>58</v>
      </c>
    </row>
    <row r="15" spans="1:4" x14ac:dyDescent="0.3">
      <c r="A15" s="5" t="s">
        <v>132</v>
      </c>
      <c r="B15" s="1">
        <v>29</v>
      </c>
      <c r="C15" s="1">
        <v>56</v>
      </c>
      <c r="D15" s="1">
        <v>75</v>
      </c>
    </row>
    <row r="16" spans="1:4" x14ac:dyDescent="0.3">
      <c r="A16" s="5" t="s">
        <v>133</v>
      </c>
      <c r="B16" s="1">
        <v>40</v>
      </c>
      <c r="C16" s="1">
        <v>58</v>
      </c>
      <c r="D16" s="1">
        <v>63</v>
      </c>
    </row>
    <row r="17" spans="1:4" x14ac:dyDescent="0.3">
      <c r="A17" s="5" t="s">
        <v>134</v>
      </c>
      <c r="B17" s="1">
        <v>220</v>
      </c>
      <c r="C17" s="1">
        <v>393</v>
      </c>
      <c r="D17" s="1">
        <v>413</v>
      </c>
    </row>
    <row r="18" spans="1:4" x14ac:dyDescent="0.3">
      <c r="A18" s="5" t="s">
        <v>135</v>
      </c>
      <c r="B18" s="1">
        <v>3047</v>
      </c>
      <c r="C18" s="1">
        <v>0</v>
      </c>
      <c r="D18" s="1">
        <v>0</v>
      </c>
    </row>
    <row r="19" spans="1:4" x14ac:dyDescent="0.3">
      <c r="A19" s="5" t="s">
        <v>17</v>
      </c>
      <c r="B19" s="1">
        <v>1425</v>
      </c>
      <c r="C19" s="1">
        <v>2321</v>
      </c>
      <c r="D19" s="1">
        <v>2067</v>
      </c>
    </row>
    <row r="20" spans="1:4" x14ac:dyDescent="0.3">
      <c r="A20" s="5" t="s">
        <v>136</v>
      </c>
      <c r="B20" s="1">
        <v>259</v>
      </c>
      <c r="C20" s="1">
        <v>485</v>
      </c>
      <c r="D20" s="1">
        <v>588</v>
      </c>
    </row>
    <row r="21" spans="1:4" x14ac:dyDescent="0.3">
      <c r="A21" s="5" t="s">
        <v>137</v>
      </c>
      <c r="B21" s="1">
        <v>149</v>
      </c>
      <c r="C21" s="1">
        <v>233</v>
      </c>
      <c r="D21" s="1">
        <v>266</v>
      </c>
    </row>
    <row r="22" spans="1:4" x14ac:dyDescent="0.3">
      <c r="A22" s="5" t="s">
        <v>138</v>
      </c>
      <c r="B22" s="1">
        <v>28</v>
      </c>
      <c r="C22" s="1">
        <v>49</v>
      </c>
      <c r="D22" s="1">
        <v>57</v>
      </c>
    </row>
    <row r="23" spans="1:4" x14ac:dyDescent="0.3">
      <c r="A23" s="5" t="s">
        <v>139</v>
      </c>
      <c r="B23" s="1">
        <v>601</v>
      </c>
      <c r="C23" s="1">
        <v>819</v>
      </c>
      <c r="D23" s="1">
        <v>857</v>
      </c>
    </row>
    <row r="24" spans="1:4" x14ac:dyDescent="0.3">
      <c r="A24" s="5" t="s">
        <v>140</v>
      </c>
      <c r="B24" s="1">
        <v>1629</v>
      </c>
      <c r="C24" s="1">
        <v>2494</v>
      </c>
      <c r="D24" s="1">
        <v>2801</v>
      </c>
    </row>
    <row r="25" spans="1:4" x14ac:dyDescent="0.3">
      <c r="A25" s="5" t="s">
        <v>141</v>
      </c>
      <c r="B25" s="1">
        <v>31</v>
      </c>
      <c r="C25" s="1">
        <v>56</v>
      </c>
      <c r="D25" s="1">
        <v>50</v>
      </c>
    </row>
    <row r="26" spans="1:4" x14ac:dyDescent="0.3">
      <c r="A26" s="5" t="s">
        <v>142</v>
      </c>
      <c r="B26" s="1">
        <v>180</v>
      </c>
      <c r="C26" s="1">
        <v>366</v>
      </c>
      <c r="D26" s="1">
        <v>379</v>
      </c>
    </row>
    <row r="27" spans="1:4" x14ac:dyDescent="0.3">
      <c r="A27" s="5" t="s">
        <v>143</v>
      </c>
      <c r="B27" s="1">
        <v>17</v>
      </c>
      <c r="C27" s="1">
        <v>43</v>
      </c>
      <c r="D27" s="1">
        <v>72</v>
      </c>
    </row>
    <row r="28" spans="1:4" x14ac:dyDescent="0.3">
      <c r="A28" s="5" t="s">
        <v>144</v>
      </c>
      <c r="B28" s="1">
        <v>29</v>
      </c>
      <c r="C28" s="1">
        <v>45</v>
      </c>
      <c r="D28" s="1">
        <v>56</v>
      </c>
    </row>
    <row r="29" spans="1:4" x14ac:dyDescent="0.3">
      <c r="A29" s="5" t="s">
        <v>145</v>
      </c>
      <c r="B29" s="1">
        <v>39</v>
      </c>
      <c r="C29" s="1">
        <v>81</v>
      </c>
      <c r="D29" s="1">
        <v>88</v>
      </c>
    </row>
    <row r="30" spans="1:4" x14ac:dyDescent="0.3">
      <c r="A30" s="5" t="s">
        <v>20</v>
      </c>
      <c r="B30" s="1">
        <v>822</v>
      </c>
      <c r="C30" s="1">
        <v>1620</v>
      </c>
      <c r="D30" s="1">
        <v>1331</v>
      </c>
    </row>
    <row r="31" spans="1:4" x14ac:dyDescent="0.3">
      <c r="A31" s="5" t="s">
        <v>21</v>
      </c>
      <c r="B31" s="1">
        <v>914</v>
      </c>
      <c r="C31" s="1">
        <v>1498</v>
      </c>
      <c r="D31" s="1">
        <v>1405</v>
      </c>
    </row>
    <row r="32" spans="1:4" x14ac:dyDescent="0.3">
      <c r="A32" s="6" t="s">
        <v>22</v>
      </c>
      <c r="B32" s="2">
        <v>9825</v>
      </c>
      <c r="C32" s="2">
        <v>11319</v>
      </c>
      <c r="D32" s="2">
        <v>11309</v>
      </c>
    </row>
    <row r="33" spans="1:4" x14ac:dyDescent="0.3">
      <c r="A33" s="12"/>
    </row>
    <row r="34" spans="1:4" x14ac:dyDescent="0.3">
      <c r="A34" s="12"/>
    </row>
    <row r="35" spans="1:4" x14ac:dyDescent="0.3">
      <c r="A35" s="12"/>
      <c r="B35" s="15" t="s">
        <v>27</v>
      </c>
      <c r="C35" s="16"/>
      <c r="D35" s="16"/>
    </row>
    <row r="36" spans="1:4" x14ac:dyDescent="0.3">
      <c r="A36" s="7" t="s">
        <v>28</v>
      </c>
      <c r="B36" s="3" t="s">
        <v>9</v>
      </c>
      <c r="C36" s="3" t="s">
        <v>10</v>
      </c>
      <c r="D36" s="3" t="s">
        <v>11</v>
      </c>
    </row>
    <row r="37" spans="1:4" x14ac:dyDescent="0.3">
      <c r="A37" s="8" t="s">
        <v>126</v>
      </c>
      <c r="B37" s="4">
        <v>1.32315521628499E-3</v>
      </c>
      <c r="C37" s="4">
        <v>2.3853697323085099E-3</v>
      </c>
      <c r="D37" s="4">
        <v>3.62543107259705E-3</v>
      </c>
    </row>
    <row r="38" spans="1:4" x14ac:dyDescent="0.3">
      <c r="A38" s="8" t="s">
        <v>127</v>
      </c>
      <c r="B38" s="4">
        <v>1.29262086513995E-2</v>
      </c>
      <c r="C38" s="4">
        <v>2.2616838943369601E-2</v>
      </c>
      <c r="D38" s="4">
        <v>2.32558139534884E-2</v>
      </c>
    </row>
    <row r="39" spans="1:4" x14ac:dyDescent="0.3">
      <c r="A39" s="8" t="s">
        <v>128</v>
      </c>
      <c r="B39" s="4">
        <v>8.5496183206106892E-3</v>
      </c>
      <c r="C39" s="4">
        <v>1.13967664988073E-2</v>
      </c>
      <c r="D39" s="4">
        <v>1.5120700327173E-2</v>
      </c>
    </row>
    <row r="40" spans="1:4" x14ac:dyDescent="0.3">
      <c r="A40" s="8" t="s">
        <v>129</v>
      </c>
      <c r="B40" s="4">
        <v>2.03562340966921E-4</v>
      </c>
      <c r="C40" s="4">
        <v>1.7669405424507501E-4</v>
      </c>
      <c r="D40" s="4">
        <v>0</v>
      </c>
    </row>
    <row r="41" spans="1:4" x14ac:dyDescent="0.3">
      <c r="A41" s="8" t="s">
        <v>130</v>
      </c>
      <c r="B41" s="4">
        <v>1.1908396946564899E-2</v>
      </c>
      <c r="C41" s="4">
        <v>2.05848573195512E-2</v>
      </c>
      <c r="D41" s="4">
        <v>1.83924308073216E-2</v>
      </c>
    </row>
    <row r="42" spans="1:4" x14ac:dyDescent="0.3">
      <c r="A42" s="8" t="s">
        <v>131</v>
      </c>
      <c r="B42" s="4">
        <v>2.3409669211195902E-3</v>
      </c>
      <c r="C42" s="4">
        <v>4.8590864917395504E-3</v>
      </c>
      <c r="D42" s="4">
        <v>5.1286585905031398E-3</v>
      </c>
    </row>
    <row r="43" spans="1:4" x14ac:dyDescent="0.3">
      <c r="A43" s="8" t="s">
        <v>132</v>
      </c>
      <c r="B43" s="4">
        <v>2.95165394402036E-3</v>
      </c>
      <c r="C43" s="4">
        <v>4.9474335188620898E-3</v>
      </c>
      <c r="D43" s="4">
        <v>6.6318861084092304E-3</v>
      </c>
    </row>
    <row r="44" spans="1:4" x14ac:dyDescent="0.3">
      <c r="A44" s="8" t="s">
        <v>133</v>
      </c>
      <c r="B44" s="4">
        <v>4.0712468193384197E-3</v>
      </c>
      <c r="C44" s="4">
        <v>5.1241275731071702E-3</v>
      </c>
      <c r="D44" s="4">
        <v>5.5707843310637498E-3</v>
      </c>
    </row>
    <row r="45" spans="1:4" x14ac:dyDescent="0.3">
      <c r="A45" s="8" t="s">
        <v>134</v>
      </c>
      <c r="B45" s="4">
        <v>2.2391857506361301E-2</v>
      </c>
      <c r="C45" s="4">
        <v>3.4720381659157203E-2</v>
      </c>
      <c r="D45" s="4">
        <v>3.6519586170306803E-2</v>
      </c>
    </row>
    <row r="46" spans="1:4" x14ac:dyDescent="0.3">
      <c r="A46" s="8" t="s">
        <v>135</v>
      </c>
      <c r="B46" s="4">
        <v>0.31012722646310398</v>
      </c>
      <c r="C46" s="4">
        <v>0</v>
      </c>
      <c r="D46" s="4">
        <v>0</v>
      </c>
    </row>
    <row r="47" spans="1:4" x14ac:dyDescent="0.3">
      <c r="A47" s="8" t="s">
        <v>17</v>
      </c>
      <c r="B47" s="4">
        <v>0.14503816793893101</v>
      </c>
      <c r="C47" s="4">
        <v>0.20505344995140901</v>
      </c>
      <c r="D47" s="4">
        <v>0.182774781147758</v>
      </c>
    </row>
    <row r="48" spans="1:4" x14ac:dyDescent="0.3">
      <c r="A48" s="8" t="s">
        <v>136</v>
      </c>
      <c r="B48" s="4">
        <v>2.6361323155216301E-2</v>
      </c>
      <c r="C48" s="4">
        <v>4.2848308154430602E-2</v>
      </c>
      <c r="D48" s="4">
        <v>5.1993987089928403E-2</v>
      </c>
    </row>
    <row r="49" spans="1:4" x14ac:dyDescent="0.3">
      <c r="A49" s="8" t="s">
        <v>137</v>
      </c>
      <c r="B49" s="4">
        <v>1.51653944020356E-2</v>
      </c>
      <c r="C49" s="4">
        <v>2.05848573195512E-2</v>
      </c>
      <c r="D49" s="4">
        <v>2.3521089397824699E-2</v>
      </c>
    </row>
    <row r="50" spans="1:4" x14ac:dyDescent="0.3">
      <c r="A50" s="8" t="s">
        <v>138</v>
      </c>
      <c r="B50" s="4">
        <v>2.8498727735369002E-3</v>
      </c>
      <c r="C50" s="4">
        <v>4.3290043290043299E-3</v>
      </c>
      <c r="D50" s="4">
        <v>5.0402334423910204E-3</v>
      </c>
    </row>
    <row r="51" spans="1:4" x14ac:dyDescent="0.3">
      <c r="A51" s="8" t="s">
        <v>139</v>
      </c>
      <c r="B51" s="4">
        <v>6.1170483460559803E-2</v>
      </c>
      <c r="C51" s="4">
        <v>7.2356215213358097E-2</v>
      </c>
      <c r="D51" s="4">
        <v>7.5780351932089499E-2</v>
      </c>
    </row>
    <row r="52" spans="1:4" x14ac:dyDescent="0.3">
      <c r="A52" s="8" t="s">
        <v>140</v>
      </c>
      <c r="B52" s="4">
        <v>0.16580152671755699</v>
      </c>
      <c r="C52" s="4">
        <v>0.220337485643608</v>
      </c>
      <c r="D52" s="4">
        <v>0.24767883986205699</v>
      </c>
    </row>
    <row r="53" spans="1:4" x14ac:dyDescent="0.3">
      <c r="A53" s="8" t="s">
        <v>141</v>
      </c>
      <c r="B53" s="4">
        <v>3.1552162849872801E-3</v>
      </c>
      <c r="C53" s="4">
        <v>4.9474335188620898E-3</v>
      </c>
      <c r="D53" s="4">
        <v>4.4212574056061498E-3</v>
      </c>
    </row>
    <row r="54" spans="1:4" x14ac:dyDescent="0.3">
      <c r="A54" s="8" t="s">
        <v>142</v>
      </c>
      <c r="B54" s="4">
        <v>1.8320610687022901E-2</v>
      </c>
      <c r="C54" s="4">
        <v>3.2335011926848699E-2</v>
      </c>
      <c r="D54" s="4">
        <v>3.3513131134494702E-2</v>
      </c>
    </row>
    <row r="55" spans="1:4" x14ac:dyDescent="0.3">
      <c r="A55" s="8" t="s">
        <v>143</v>
      </c>
      <c r="B55" s="4">
        <v>1.73027989821883E-3</v>
      </c>
      <c r="C55" s="4">
        <v>3.7989221662691002E-3</v>
      </c>
      <c r="D55" s="4">
        <v>6.36661066407286E-3</v>
      </c>
    </row>
    <row r="56" spans="1:4" x14ac:dyDescent="0.3">
      <c r="A56" s="8" t="s">
        <v>144</v>
      </c>
      <c r="B56" s="4">
        <v>2.95165394402036E-3</v>
      </c>
      <c r="C56" s="4">
        <v>3.9756162205141802E-3</v>
      </c>
      <c r="D56" s="4">
        <v>4.9518082942788897E-3</v>
      </c>
    </row>
    <row r="57" spans="1:4" x14ac:dyDescent="0.3">
      <c r="A57" s="8" t="s">
        <v>145</v>
      </c>
      <c r="B57" s="4">
        <v>3.9694656488549604E-3</v>
      </c>
      <c r="C57" s="4">
        <v>7.1561091969255201E-3</v>
      </c>
      <c r="D57" s="4">
        <v>7.7814130338668304E-3</v>
      </c>
    </row>
    <row r="58" spans="1:4" x14ac:dyDescent="0.3">
      <c r="A58" s="8" t="s">
        <v>20</v>
      </c>
      <c r="B58" s="4">
        <v>8.3664122137404595E-2</v>
      </c>
      <c r="C58" s="4">
        <v>0.14312218393851001</v>
      </c>
      <c r="D58" s="4">
        <v>0.11769387213723601</v>
      </c>
    </row>
    <row r="59" spans="1:4" x14ac:dyDescent="0.3">
      <c r="A59" s="8" t="s">
        <v>21</v>
      </c>
      <c r="B59" s="4">
        <v>9.3027989821882998E-2</v>
      </c>
      <c r="C59" s="4">
        <v>0.132343846629561</v>
      </c>
      <c r="D59" s="4">
        <v>0.124237333097533</v>
      </c>
    </row>
    <row r="60" spans="1:4" x14ac:dyDescent="0.3">
      <c r="A60" s="12"/>
    </row>
    <row r="61" spans="1:4" x14ac:dyDescent="0.3">
      <c r="A61" s="10" t="s">
        <v>29</v>
      </c>
    </row>
    <row r="62" spans="1:4" x14ac:dyDescent="0.3">
      <c r="A62" s="11" t="s">
        <v>30</v>
      </c>
    </row>
    <row r="63" spans="1:4" x14ac:dyDescent="0.3">
      <c r="A63" s="11" t="s">
        <v>31</v>
      </c>
    </row>
    <row r="64" spans="1:4" x14ac:dyDescent="0.3">
      <c r="A64" s="11" t="s">
        <v>32</v>
      </c>
    </row>
    <row r="65" spans="1:1" x14ac:dyDescent="0.3">
      <c r="A65" s="11" t="s">
        <v>148</v>
      </c>
    </row>
    <row r="66" spans="1:1" x14ac:dyDescent="0.3">
      <c r="A66" s="11" t="s">
        <v>34</v>
      </c>
    </row>
    <row r="67" spans="1:1" x14ac:dyDescent="0.3">
      <c r="A67" s="11" t="s">
        <v>35</v>
      </c>
    </row>
    <row r="68" spans="1:1" x14ac:dyDescent="0.3">
      <c r="A68" s="12"/>
    </row>
    <row r="69" spans="1:1" x14ac:dyDescent="0.3">
      <c r="A69" s="12"/>
    </row>
    <row r="70" spans="1:1" x14ac:dyDescent="0.3">
      <c r="A70" s="12"/>
    </row>
    <row r="71" spans="1:1" x14ac:dyDescent="0.3">
      <c r="A71" s="12"/>
    </row>
    <row r="72" spans="1:1" x14ac:dyDescent="0.3">
      <c r="A72" s="12"/>
    </row>
    <row r="73" spans="1:1" x14ac:dyDescent="0.3">
      <c r="A73" s="12"/>
    </row>
    <row r="74" spans="1:1" x14ac:dyDescent="0.3">
      <c r="A74" s="12"/>
    </row>
    <row r="75" spans="1:1" x14ac:dyDescent="0.3">
      <c r="A75" s="12"/>
    </row>
    <row r="76" spans="1:1" x14ac:dyDescent="0.3">
      <c r="A76" s="12"/>
    </row>
    <row r="77" spans="1:1" x14ac:dyDescent="0.3">
      <c r="A77" s="12"/>
    </row>
    <row r="78" spans="1:1" x14ac:dyDescent="0.3">
      <c r="A78" s="12"/>
    </row>
    <row r="79" spans="1:1" x14ac:dyDescent="0.3">
      <c r="A79" s="12"/>
    </row>
    <row r="80" spans="1:1" x14ac:dyDescent="0.3">
      <c r="A80" s="12"/>
    </row>
    <row r="81" spans="1:1" x14ac:dyDescent="0.3">
      <c r="A81" s="12"/>
    </row>
    <row r="82" spans="1:1" x14ac:dyDescent="0.3">
      <c r="A82" s="12"/>
    </row>
    <row r="83" spans="1:1" x14ac:dyDescent="0.3">
      <c r="A83" s="12"/>
    </row>
    <row r="84" spans="1:1" x14ac:dyDescent="0.3">
      <c r="A84" s="12"/>
    </row>
    <row r="85" spans="1:1" x14ac:dyDescent="0.3">
      <c r="A85" s="12"/>
    </row>
    <row r="86" spans="1:1" x14ac:dyDescent="0.3">
      <c r="A86" s="12"/>
    </row>
    <row r="87" spans="1:1" x14ac:dyDescent="0.3">
      <c r="A87" s="12"/>
    </row>
    <row r="88" spans="1:1" x14ac:dyDescent="0.3">
      <c r="A88" s="12"/>
    </row>
    <row r="89" spans="1:1" x14ac:dyDescent="0.3">
      <c r="A89" s="12"/>
    </row>
    <row r="90" spans="1:1" x14ac:dyDescent="0.3">
      <c r="A90" s="12"/>
    </row>
    <row r="91" spans="1:1" x14ac:dyDescent="0.3">
      <c r="A91" s="12"/>
    </row>
    <row r="92" spans="1:1" x14ac:dyDescent="0.3">
      <c r="A92" s="12"/>
    </row>
    <row r="93" spans="1:1" x14ac:dyDescent="0.3">
      <c r="A93" s="12"/>
    </row>
    <row r="94" spans="1:1" x14ac:dyDescent="0.3">
      <c r="A94" s="12"/>
    </row>
    <row r="95" spans="1:1" x14ac:dyDescent="0.3">
      <c r="A95" s="12"/>
    </row>
    <row r="96" spans="1:1" x14ac:dyDescent="0.3">
      <c r="A96" s="12"/>
    </row>
    <row r="97" spans="1:1" x14ac:dyDescent="0.3">
      <c r="A97" s="12"/>
    </row>
    <row r="98" spans="1:1" x14ac:dyDescent="0.3">
      <c r="A98" s="12"/>
    </row>
    <row r="99" spans="1:1" x14ac:dyDescent="0.3">
      <c r="A99" s="12"/>
    </row>
    <row r="100" spans="1:1" x14ac:dyDescent="0.3">
      <c r="A100" s="12"/>
    </row>
    <row r="101" spans="1:1" x14ac:dyDescent="0.3">
      <c r="A101" s="12"/>
    </row>
    <row r="102" spans="1:1" x14ac:dyDescent="0.3">
      <c r="A102" s="12"/>
    </row>
    <row r="103" spans="1:1" x14ac:dyDescent="0.3">
      <c r="A103" s="12"/>
    </row>
    <row r="104" spans="1:1" x14ac:dyDescent="0.3">
      <c r="A104" s="12"/>
    </row>
    <row r="105" spans="1:1" x14ac:dyDescent="0.3">
      <c r="A105" s="12"/>
    </row>
    <row r="106" spans="1:1" x14ac:dyDescent="0.3">
      <c r="A106" s="12"/>
    </row>
    <row r="107" spans="1:1" x14ac:dyDescent="0.3">
      <c r="A107" s="12"/>
    </row>
    <row r="108" spans="1:1" x14ac:dyDescent="0.3">
      <c r="A108" s="12"/>
    </row>
    <row r="109" spans="1:1" x14ac:dyDescent="0.3">
      <c r="A109" s="12"/>
    </row>
    <row r="110" spans="1:1" x14ac:dyDescent="0.3">
      <c r="A110" s="12"/>
    </row>
    <row r="111" spans="1:1" x14ac:dyDescent="0.3">
      <c r="A111" s="12"/>
    </row>
    <row r="112" spans="1:1" x14ac:dyDescent="0.3">
      <c r="A112" s="12"/>
    </row>
    <row r="113" spans="1:1" x14ac:dyDescent="0.3">
      <c r="A113" s="12"/>
    </row>
    <row r="114" spans="1:1" x14ac:dyDescent="0.3">
      <c r="A114" s="12"/>
    </row>
    <row r="115" spans="1:1" x14ac:dyDescent="0.3">
      <c r="A115" s="12"/>
    </row>
    <row r="116" spans="1:1" x14ac:dyDescent="0.3">
      <c r="A116" s="12"/>
    </row>
    <row r="117" spans="1:1" x14ac:dyDescent="0.3">
      <c r="A117" s="12"/>
    </row>
    <row r="118" spans="1:1" x14ac:dyDescent="0.3">
      <c r="A118" s="12"/>
    </row>
    <row r="119" spans="1:1" x14ac:dyDescent="0.3">
      <c r="A119" s="12"/>
    </row>
    <row r="120" spans="1:1" x14ac:dyDescent="0.3">
      <c r="A120" s="12"/>
    </row>
    <row r="121" spans="1:1" x14ac:dyDescent="0.3">
      <c r="A121" s="12"/>
    </row>
    <row r="122" spans="1:1" x14ac:dyDescent="0.3">
      <c r="A122" s="12"/>
    </row>
    <row r="123" spans="1:1" x14ac:dyDescent="0.3">
      <c r="A123" s="12"/>
    </row>
    <row r="124" spans="1:1" x14ac:dyDescent="0.3">
      <c r="A124" s="12"/>
    </row>
    <row r="125" spans="1:1" x14ac:dyDescent="0.3">
      <c r="A125" s="12"/>
    </row>
    <row r="126" spans="1:1" x14ac:dyDescent="0.3">
      <c r="A126" s="12"/>
    </row>
    <row r="127" spans="1:1" x14ac:dyDescent="0.3">
      <c r="A127" s="12"/>
    </row>
    <row r="128" spans="1:1" x14ac:dyDescent="0.3">
      <c r="A128" s="12"/>
    </row>
    <row r="129" spans="1:1" x14ac:dyDescent="0.3">
      <c r="A129" s="12"/>
    </row>
    <row r="130" spans="1:1" x14ac:dyDescent="0.3">
      <c r="A130" s="12"/>
    </row>
    <row r="131" spans="1:1" x14ac:dyDescent="0.3">
      <c r="A131" s="12"/>
    </row>
    <row r="132" spans="1:1" x14ac:dyDescent="0.3">
      <c r="A132" s="12"/>
    </row>
    <row r="133" spans="1:1" x14ac:dyDescent="0.3">
      <c r="A133" s="12"/>
    </row>
    <row r="134" spans="1:1" x14ac:dyDescent="0.3">
      <c r="A134" s="12"/>
    </row>
    <row r="135" spans="1:1" x14ac:dyDescent="0.3">
      <c r="A135" s="12"/>
    </row>
    <row r="136" spans="1:1" x14ac:dyDescent="0.3">
      <c r="A136" s="12"/>
    </row>
    <row r="137" spans="1:1" x14ac:dyDescent="0.3">
      <c r="A137" s="12"/>
    </row>
    <row r="138" spans="1:1" x14ac:dyDescent="0.3">
      <c r="A138" s="12"/>
    </row>
    <row r="139" spans="1:1" x14ac:dyDescent="0.3">
      <c r="A139" s="12"/>
    </row>
    <row r="140" spans="1:1" x14ac:dyDescent="0.3">
      <c r="A140" s="12"/>
    </row>
    <row r="141" spans="1:1" x14ac:dyDescent="0.3">
      <c r="A141" s="12"/>
    </row>
    <row r="142" spans="1:1" x14ac:dyDescent="0.3">
      <c r="A142" s="12"/>
    </row>
    <row r="143" spans="1:1" x14ac:dyDescent="0.3">
      <c r="A143" s="12"/>
    </row>
    <row r="144" spans="1:1"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B7:D7"/>
    <mergeCell ref="B35:D35"/>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600"/>
  <sheetViews>
    <sheetView showGridLines="0" workbookViewId="0"/>
  </sheetViews>
  <sheetFormatPr defaultColWidth="10.88671875" defaultRowHeight="14.4" x14ac:dyDescent="0.3"/>
  <cols>
    <col min="1" max="1" width="25.77734375" customWidth="1"/>
    <col min="2" max="2" width="31.5546875" customWidth="1"/>
    <col min="3" max="5" width="10.5546875" customWidth="1"/>
  </cols>
  <sheetData>
    <row r="1" spans="1:5" ht="15.6" x14ac:dyDescent="0.3">
      <c r="A1" s="9" t="s">
        <v>149</v>
      </c>
    </row>
    <row r="2" spans="1:5" ht="15.6" x14ac:dyDescent="0.3">
      <c r="A2" s="9" t="s">
        <v>24</v>
      </c>
    </row>
    <row r="3" spans="1:5" ht="15.6" x14ac:dyDescent="0.3">
      <c r="A3" s="9" t="s">
        <v>147</v>
      </c>
    </row>
    <row r="4" spans="1:5" ht="15.6" x14ac:dyDescent="0.3">
      <c r="A4" s="9" t="s">
        <v>42</v>
      </c>
    </row>
    <row r="5" spans="1:5" x14ac:dyDescent="0.3">
      <c r="A5" s="12"/>
    </row>
    <row r="6" spans="1:5" x14ac:dyDescent="0.3">
      <c r="A6" s="13" t="str">
        <f>HYPERLINK("#'Table of contents'!A16", "Back to contents")</f>
        <v>Back to contents</v>
      </c>
    </row>
    <row r="7" spans="1:5" x14ac:dyDescent="0.3">
      <c r="A7" s="12"/>
      <c r="C7" s="15" t="s">
        <v>26</v>
      </c>
      <c r="D7" s="16"/>
      <c r="E7" s="16"/>
    </row>
    <row r="8" spans="1:5" x14ac:dyDescent="0.3">
      <c r="A8" s="7" t="s">
        <v>28</v>
      </c>
      <c r="B8" s="3" t="s">
        <v>28</v>
      </c>
      <c r="C8" s="3" t="s">
        <v>9</v>
      </c>
      <c r="D8" s="3" t="s">
        <v>10</v>
      </c>
      <c r="E8" s="3" t="s">
        <v>11</v>
      </c>
    </row>
    <row r="9" spans="1:5" x14ac:dyDescent="0.3">
      <c r="A9" s="5" t="s">
        <v>126</v>
      </c>
      <c r="B9" s="1" t="s">
        <v>36</v>
      </c>
      <c r="C9" s="1">
        <v>2</v>
      </c>
      <c r="D9" s="1">
        <v>2</v>
      </c>
      <c r="E9" s="1">
        <v>6</v>
      </c>
    </row>
    <row r="10" spans="1:5" x14ac:dyDescent="0.3">
      <c r="A10" s="5" t="s">
        <v>126</v>
      </c>
      <c r="B10" s="1" t="s">
        <v>37</v>
      </c>
      <c r="C10" s="1">
        <v>6</v>
      </c>
      <c r="D10" s="1">
        <v>11</v>
      </c>
      <c r="E10" s="1">
        <v>17</v>
      </c>
    </row>
    <row r="11" spans="1:5" x14ac:dyDescent="0.3">
      <c r="A11" s="5" t="s">
        <v>126</v>
      </c>
      <c r="B11" s="1" t="s">
        <v>38</v>
      </c>
      <c r="C11" s="1">
        <v>1</v>
      </c>
      <c r="D11" s="1">
        <v>0</v>
      </c>
      <c r="E11" s="1">
        <v>0</v>
      </c>
    </row>
    <row r="12" spans="1:5" x14ac:dyDescent="0.3">
      <c r="A12" s="5" t="s">
        <v>126</v>
      </c>
      <c r="B12" s="1" t="s">
        <v>39</v>
      </c>
      <c r="C12" s="1">
        <v>4</v>
      </c>
      <c r="D12" s="1">
        <v>13</v>
      </c>
      <c r="E12" s="1">
        <v>16</v>
      </c>
    </row>
    <row r="13" spans="1:5" x14ac:dyDescent="0.3">
      <c r="A13" s="5" t="s">
        <v>126</v>
      </c>
      <c r="B13" s="1" t="s">
        <v>40</v>
      </c>
      <c r="C13" s="1">
        <v>0</v>
      </c>
      <c r="D13" s="1">
        <v>1</v>
      </c>
      <c r="E13" s="1">
        <v>2</v>
      </c>
    </row>
    <row r="14" spans="1:5" x14ac:dyDescent="0.3">
      <c r="A14" s="5" t="s">
        <v>127</v>
      </c>
      <c r="B14" s="1" t="s">
        <v>36</v>
      </c>
      <c r="C14" s="1">
        <v>42</v>
      </c>
      <c r="D14" s="1">
        <v>109</v>
      </c>
      <c r="E14" s="1">
        <v>99</v>
      </c>
    </row>
    <row r="15" spans="1:5" x14ac:dyDescent="0.3">
      <c r="A15" s="5" t="s">
        <v>127</v>
      </c>
      <c r="B15" s="1" t="s">
        <v>37</v>
      </c>
      <c r="C15" s="1">
        <v>31</v>
      </c>
      <c r="D15" s="1">
        <v>48</v>
      </c>
      <c r="E15" s="1">
        <v>48</v>
      </c>
    </row>
    <row r="16" spans="1:5" x14ac:dyDescent="0.3">
      <c r="A16" s="5" t="s">
        <v>127</v>
      </c>
      <c r="B16" s="1" t="s">
        <v>38</v>
      </c>
      <c r="C16" s="1">
        <v>1</v>
      </c>
      <c r="D16" s="1">
        <v>1</v>
      </c>
      <c r="E16" s="1">
        <v>0</v>
      </c>
    </row>
    <row r="17" spans="1:5" x14ac:dyDescent="0.3">
      <c r="A17" s="5" t="s">
        <v>127</v>
      </c>
      <c r="B17" s="1" t="s">
        <v>39</v>
      </c>
      <c r="C17" s="1">
        <v>40</v>
      </c>
      <c r="D17" s="1">
        <v>83</v>
      </c>
      <c r="E17" s="1">
        <v>102</v>
      </c>
    </row>
    <row r="18" spans="1:5" x14ac:dyDescent="0.3">
      <c r="A18" s="5" t="s">
        <v>127</v>
      </c>
      <c r="B18" s="1" t="s">
        <v>40</v>
      </c>
      <c r="C18" s="1">
        <v>13</v>
      </c>
      <c r="D18" s="1">
        <v>15</v>
      </c>
      <c r="E18" s="1">
        <v>14</v>
      </c>
    </row>
    <row r="19" spans="1:5" x14ac:dyDescent="0.3">
      <c r="A19" s="5" t="s">
        <v>128</v>
      </c>
      <c r="B19" s="1" t="s">
        <v>36</v>
      </c>
      <c r="C19" s="1">
        <v>9</v>
      </c>
      <c r="D19" s="1">
        <v>12</v>
      </c>
      <c r="E19" s="1">
        <v>8</v>
      </c>
    </row>
    <row r="20" spans="1:5" x14ac:dyDescent="0.3">
      <c r="A20" s="5" t="s">
        <v>128</v>
      </c>
      <c r="B20" s="1" t="s">
        <v>37</v>
      </c>
      <c r="C20" s="1">
        <v>11</v>
      </c>
      <c r="D20" s="1">
        <v>13</v>
      </c>
      <c r="E20" s="1">
        <v>10</v>
      </c>
    </row>
    <row r="21" spans="1:5" x14ac:dyDescent="0.3">
      <c r="A21" s="5" t="s">
        <v>128</v>
      </c>
      <c r="B21" s="1" t="s">
        <v>38</v>
      </c>
      <c r="C21" s="1">
        <v>0</v>
      </c>
      <c r="D21" s="1">
        <v>2</v>
      </c>
      <c r="E21" s="1">
        <v>0</v>
      </c>
    </row>
    <row r="22" spans="1:5" x14ac:dyDescent="0.3">
      <c r="A22" s="5" t="s">
        <v>128</v>
      </c>
      <c r="B22" s="1" t="s">
        <v>39</v>
      </c>
      <c r="C22" s="1">
        <v>61</v>
      </c>
      <c r="D22" s="1">
        <v>99</v>
      </c>
      <c r="E22" s="1">
        <v>145</v>
      </c>
    </row>
    <row r="23" spans="1:5" x14ac:dyDescent="0.3">
      <c r="A23" s="5" t="s">
        <v>128</v>
      </c>
      <c r="B23" s="1" t="s">
        <v>40</v>
      </c>
      <c r="C23" s="1">
        <v>3</v>
      </c>
      <c r="D23" s="1">
        <v>3</v>
      </c>
      <c r="E23" s="1">
        <v>8</v>
      </c>
    </row>
    <row r="24" spans="1:5" x14ac:dyDescent="0.3">
      <c r="A24" s="5" t="s">
        <v>129</v>
      </c>
      <c r="B24" s="1" t="s">
        <v>36</v>
      </c>
      <c r="C24" s="1">
        <v>0</v>
      </c>
      <c r="D24" s="1">
        <v>1</v>
      </c>
      <c r="E24" s="1">
        <v>0</v>
      </c>
    </row>
    <row r="25" spans="1:5" x14ac:dyDescent="0.3">
      <c r="A25" s="5" t="s">
        <v>129</v>
      </c>
      <c r="B25" s="1" t="s">
        <v>39</v>
      </c>
      <c r="C25" s="1">
        <v>2</v>
      </c>
      <c r="D25" s="1">
        <v>1</v>
      </c>
      <c r="E25" s="1">
        <v>0</v>
      </c>
    </row>
    <row r="26" spans="1:5" x14ac:dyDescent="0.3">
      <c r="A26" s="5" t="s">
        <v>130</v>
      </c>
      <c r="B26" s="1" t="s">
        <v>36</v>
      </c>
      <c r="C26" s="1">
        <v>44</v>
      </c>
      <c r="D26" s="1">
        <v>92</v>
      </c>
      <c r="E26" s="1">
        <v>83</v>
      </c>
    </row>
    <row r="27" spans="1:5" x14ac:dyDescent="0.3">
      <c r="A27" s="5" t="s">
        <v>130</v>
      </c>
      <c r="B27" s="1" t="s">
        <v>37</v>
      </c>
      <c r="C27" s="1">
        <v>29</v>
      </c>
      <c r="D27" s="1">
        <v>57</v>
      </c>
      <c r="E27" s="1">
        <v>50</v>
      </c>
    </row>
    <row r="28" spans="1:5" x14ac:dyDescent="0.3">
      <c r="A28" s="5" t="s">
        <v>130</v>
      </c>
      <c r="B28" s="1" t="s">
        <v>38</v>
      </c>
      <c r="C28" s="1">
        <v>2</v>
      </c>
      <c r="D28" s="1">
        <v>3</v>
      </c>
      <c r="E28" s="1">
        <v>1</v>
      </c>
    </row>
    <row r="29" spans="1:5" x14ac:dyDescent="0.3">
      <c r="A29" s="5" t="s">
        <v>130</v>
      </c>
      <c r="B29" s="1" t="s">
        <v>39</v>
      </c>
      <c r="C29" s="1">
        <v>40</v>
      </c>
      <c r="D29" s="1">
        <v>69</v>
      </c>
      <c r="E29" s="1">
        <v>63</v>
      </c>
    </row>
    <row r="30" spans="1:5" x14ac:dyDescent="0.3">
      <c r="A30" s="5" t="s">
        <v>130</v>
      </c>
      <c r="B30" s="1" t="s">
        <v>40</v>
      </c>
      <c r="C30" s="1">
        <v>2</v>
      </c>
      <c r="D30" s="1">
        <v>12</v>
      </c>
      <c r="E30" s="1">
        <v>11</v>
      </c>
    </row>
    <row r="31" spans="1:5" x14ac:dyDescent="0.3">
      <c r="A31" s="5" t="s">
        <v>131</v>
      </c>
      <c r="B31" s="1" t="s">
        <v>36</v>
      </c>
      <c r="C31" s="1">
        <v>2</v>
      </c>
      <c r="D31" s="1">
        <v>13</v>
      </c>
      <c r="E31" s="1">
        <v>7</v>
      </c>
    </row>
    <row r="32" spans="1:5" x14ac:dyDescent="0.3">
      <c r="A32" s="5" t="s">
        <v>131</v>
      </c>
      <c r="B32" s="1" t="s">
        <v>37</v>
      </c>
      <c r="C32" s="1">
        <v>5</v>
      </c>
      <c r="D32" s="1">
        <v>12</v>
      </c>
      <c r="E32" s="1">
        <v>15</v>
      </c>
    </row>
    <row r="33" spans="1:5" x14ac:dyDescent="0.3">
      <c r="A33" s="5" t="s">
        <v>131</v>
      </c>
      <c r="B33" s="1" t="s">
        <v>38</v>
      </c>
      <c r="C33" s="1">
        <v>0</v>
      </c>
      <c r="D33" s="1">
        <v>0</v>
      </c>
      <c r="E33" s="1">
        <v>1</v>
      </c>
    </row>
    <row r="34" spans="1:5" x14ac:dyDescent="0.3">
      <c r="A34" s="5" t="s">
        <v>131</v>
      </c>
      <c r="B34" s="1" t="s">
        <v>39</v>
      </c>
      <c r="C34" s="1">
        <v>14</v>
      </c>
      <c r="D34" s="1">
        <v>27</v>
      </c>
      <c r="E34" s="1">
        <v>30</v>
      </c>
    </row>
    <row r="35" spans="1:5" x14ac:dyDescent="0.3">
      <c r="A35" s="5" t="s">
        <v>131</v>
      </c>
      <c r="B35" s="1" t="s">
        <v>40</v>
      </c>
      <c r="C35" s="1">
        <v>2</v>
      </c>
      <c r="D35" s="1">
        <v>3</v>
      </c>
      <c r="E35" s="1">
        <v>5</v>
      </c>
    </row>
    <row r="36" spans="1:5" x14ac:dyDescent="0.3">
      <c r="A36" s="5" t="s">
        <v>132</v>
      </c>
      <c r="B36" s="1" t="s">
        <v>36</v>
      </c>
      <c r="C36" s="1">
        <v>3</v>
      </c>
      <c r="D36" s="1">
        <v>2</v>
      </c>
      <c r="E36" s="1">
        <v>1</v>
      </c>
    </row>
    <row r="37" spans="1:5" x14ac:dyDescent="0.3">
      <c r="A37" s="5" t="s">
        <v>132</v>
      </c>
      <c r="B37" s="1" t="s">
        <v>37</v>
      </c>
      <c r="C37" s="1">
        <v>3</v>
      </c>
      <c r="D37" s="1">
        <v>5</v>
      </c>
      <c r="E37" s="1">
        <v>9</v>
      </c>
    </row>
    <row r="38" spans="1:5" x14ac:dyDescent="0.3">
      <c r="A38" s="5" t="s">
        <v>132</v>
      </c>
      <c r="B38" s="1" t="s">
        <v>39</v>
      </c>
      <c r="C38" s="1">
        <v>22</v>
      </c>
      <c r="D38" s="1">
        <v>47</v>
      </c>
      <c r="E38" s="1">
        <v>59</v>
      </c>
    </row>
    <row r="39" spans="1:5" x14ac:dyDescent="0.3">
      <c r="A39" s="5" t="s">
        <v>132</v>
      </c>
      <c r="B39" s="1" t="s">
        <v>40</v>
      </c>
      <c r="C39" s="1">
        <v>1</v>
      </c>
      <c r="D39" s="1">
        <v>2</v>
      </c>
      <c r="E39" s="1">
        <v>6</v>
      </c>
    </row>
    <row r="40" spans="1:5" x14ac:dyDescent="0.3">
      <c r="A40" s="5" t="s">
        <v>133</v>
      </c>
      <c r="B40" s="1" t="s">
        <v>36</v>
      </c>
      <c r="C40" s="1">
        <v>5</v>
      </c>
      <c r="D40" s="1">
        <v>9</v>
      </c>
      <c r="E40" s="1">
        <v>5</v>
      </c>
    </row>
    <row r="41" spans="1:5" x14ac:dyDescent="0.3">
      <c r="A41" s="5" t="s">
        <v>133</v>
      </c>
      <c r="B41" s="1" t="s">
        <v>37</v>
      </c>
      <c r="C41" s="1">
        <v>0</v>
      </c>
      <c r="D41" s="1">
        <v>3</v>
      </c>
      <c r="E41" s="1">
        <v>2</v>
      </c>
    </row>
    <row r="42" spans="1:5" x14ac:dyDescent="0.3">
      <c r="A42" s="5" t="s">
        <v>133</v>
      </c>
      <c r="B42" s="1" t="s">
        <v>39</v>
      </c>
      <c r="C42" s="1">
        <v>29</v>
      </c>
      <c r="D42" s="1">
        <v>41</v>
      </c>
      <c r="E42" s="1">
        <v>43</v>
      </c>
    </row>
    <row r="43" spans="1:5" x14ac:dyDescent="0.3">
      <c r="A43" s="5" t="s">
        <v>133</v>
      </c>
      <c r="B43" s="1" t="s">
        <v>40</v>
      </c>
      <c r="C43" s="1">
        <v>6</v>
      </c>
      <c r="D43" s="1">
        <v>5</v>
      </c>
      <c r="E43" s="1">
        <v>13</v>
      </c>
    </row>
    <row r="44" spans="1:5" x14ac:dyDescent="0.3">
      <c r="A44" s="5" t="s">
        <v>134</v>
      </c>
      <c r="B44" s="1" t="s">
        <v>36</v>
      </c>
      <c r="C44" s="1">
        <v>27</v>
      </c>
      <c r="D44" s="1">
        <v>52</v>
      </c>
      <c r="E44" s="1">
        <v>40</v>
      </c>
    </row>
    <row r="45" spans="1:5" x14ac:dyDescent="0.3">
      <c r="A45" s="5" t="s">
        <v>134</v>
      </c>
      <c r="B45" s="1" t="s">
        <v>37</v>
      </c>
      <c r="C45" s="1">
        <v>61</v>
      </c>
      <c r="D45" s="1">
        <v>98</v>
      </c>
      <c r="E45" s="1">
        <v>97</v>
      </c>
    </row>
    <row r="46" spans="1:5" x14ac:dyDescent="0.3">
      <c r="A46" s="5" t="s">
        <v>134</v>
      </c>
      <c r="B46" s="1" t="s">
        <v>38</v>
      </c>
      <c r="C46" s="1">
        <v>1</v>
      </c>
      <c r="D46" s="1">
        <v>1</v>
      </c>
      <c r="E46" s="1">
        <v>2</v>
      </c>
    </row>
    <row r="47" spans="1:5" x14ac:dyDescent="0.3">
      <c r="A47" s="5" t="s">
        <v>134</v>
      </c>
      <c r="B47" s="1" t="s">
        <v>39</v>
      </c>
      <c r="C47" s="1">
        <v>114</v>
      </c>
      <c r="D47" s="1">
        <v>215</v>
      </c>
      <c r="E47" s="1">
        <v>241</v>
      </c>
    </row>
    <row r="48" spans="1:5" x14ac:dyDescent="0.3">
      <c r="A48" s="5" t="s">
        <v>134</v>
      </c>
      <c r="B48" s="1" t="s">
        <v>40</v>
      </c>
      <c r="C48" s="1">
        <v>17</v>
      </c>
      <c r="D48" s="1">
        <v>27</v>
      </c>
      <c r="E48" s="1">
        <v>33</v>
      </c>
    </row>
    <row r="49" spans="1:5" x14ac:dyDescent="0.3">
      <c r="A49" s="5" t="s">
        <v>135</v>
      </c>
      <c r="B49" s="1" t="s">
        <v>36</v>
      </c>
      <c r="C49" s="1">
        <v>548</v>
      </c>
      <c r="D49" s="1">
        <v>0</v>
      </c>
      <c r="E49" s="1">
        <v>0</v>
      </c>
    </row>
    <row r="50" spans="1:5" x14ac:dyDescent="0.3">
      <c r="A50" s="5" t="s">
        <v>135</v>
      </c>
      <c r="B50" s="1" t="s">
        <v>37</v>
      </c>
      <c r="C50" s="1">
        <v>933</v>
      </c>
      <c r="D50" s="1">
        <v>0</v>
      </c>
      <c r="E50" s="1">
        <v>0</v>
      </c>
    </row>
    <row r="51" spans="1:5" x14ac:dyDescent="0.3">
      <c r="A51" s="5" t="s">
        <v>135</v>
      </c>
      <c r="B51" s="1" t="s">
        <v>38</v>
      </c>
      <c r="C51" s="1">
        <v>24</v>
      </c>
      <c r="D51" s="1">
        <v>0</v>
      </c>
      <c r="E51" s="1">
        <v>0</v>
      </c>
    </row>
    <row r="52" spans="1:5" x14ac:dyDescent="0.3">
      <c r="A52" s="5" t="s">
        <v>135</v>
      </c>
      <c r="B52" s="1" t="s">
        <v>39</v>
      </c>
      <c r="C52" s="1">
        <v>1535</v>
      </c>
      <c r="D52" s="1">
        <v>0</v>
      </c>
      <c r="E52" s="1">
        <v>0</v>
      </c>
    </row>
    <row r="53" spans="1:5" x14ac:dyDescent="0.3">
      <c r="A53" s="5" t="s">
        <v>135</v>
      </c>
      <c r="B53" s="1" t="s">
        <v>40</v>
      </c>
      <c r="C53" s="1">
        <v>7</v>
      </c>
      <c r="D53" s="1">
        <v>0</v>
      </c>
      <c r="E53" s="1">
        <v>0</v>
      </c>
    </row>
    <row r="54" spans="1:5" x14ac:dyDescent="0.3">
      <c r="A54" s="5" t="s">
        <v>17</v>
      </c>
      <c r="B54" s="1" t="s">
        <v>36</v>
      </c>
      <c r="C54" s="1">
        <v>682</v>
      </c>
      <c r="D54" s="1">
        <v>1127</v>
      </c>
      <c r="E54" s="1">
        <v>993</v>
      </c>
    </row>
    <row r="55" spans="1:5" x14ac:dyDescent="0.3">
      <c r="A55" s="5" t="s">
        <v>17</v>
      </c>
      <c r="B55" s="1" t="s">
        <v>37</v>
      </c>
      <c r="C55" s="1">
        <v>582</v>
      </c>
      <c r="D55" s="1">
        <v>959</v>
      </c>
      <c r="E55" s="1">
        <v>876</v>
      </c>
    </row>
    <row r="56" spans="1:5" x14ac:dyDescent="0.3">
      <c r="A56" s="5" t="s">
        <v>17</v>
      </c>
      <c r="B56" s="1" t="s">
        <v>38</v>
      </c>
      <c r="C56" s="1">
        <v>24</v>
      </c>
      <c r="D56" s="1">
        <v>44</v>
      </c>
      <c r="E56" s="1">
        <v>24</v>
      </c>
    </row>
    <row r="57" spans="1:5" x14ac:dyDescent="0.3">
      <c r="A57" s="5" t="s">
        <v>17</v>
      </c>
      <c r="B57" s="1" t="s">
        <v>39</v>
      </c>
      <c r="C57" s="1">
        <v>137</v>
      </c>
      <c r="D57" s="1">
        <v>190</v>
      </c>
      <c r="E57" s="1">
        <v>174</v>
      </c>
    </row>
    <row r="58" spans="1:5" x14ac:dyDescent="0.3">
      <c r="A58" s="5" t="s">
        <v>17</v>
      </c>
      <c r="B58" s="1" t="s">
        <v>40</v>
      </c>
      <c r="C58" s="1">
        <v>0</v>
      </c>
      <c r="D58" s="1">
        <v>1</v>
      </c>
      <c r="E58" s="1">
        <v>0</v>
      </c>
    </row>
    <row r="59" spans="1:5" x14ac:dyDescent="0.3">
      <c r="A59" s="5" t="s">
        <v>136</v>
      </c>
      <c r="B59" s="1" t="s">
        <v>36</v>
      </c>
      <c r="C59" s="1">
        <v>23</v>
      </c>
      <c r="D59" s="1">
        <v>36</v>
      </c>
      <c r="E59" s="1">
        <v>45</v>
      </c>
    </row>
    <row r="60" spans="1:5" x14ac:dyDescent="0.3">
      <c r="A60" s="5" t="s">
        <v>136</v>
      </c>
      <c r="B60" s="1" t="s">
        <v>37</v>
      </c>
      <c r="C60" s="1">
        <v>77</v>
      </c>
      <c r="D60" s="1">
        <v>75</v>
      </c>
      <c r="E60" s="1">
        <v>73</v>
      </c>
    </row>
    <row r="61" spans="1:5" x14ac:dyDescent="0.3">
      <c r="A61" s="5" t="s">
        <v>136</v>
      </c>
      <c r="B61" s="1" t="s">
        <v>38</v>
      </c>
      <c r="C61" s="1">
        <v>0</v>
      </c>
      <c r="D61" s="1">
        <v>8</v>
      </c>
      <c r="E61" s="1">
        <v>1</v>
      </c>
    </row>
    <row r="62" spans="1:5" x14ac:dyDescent="0.3">
      <c r="A62" s="5" t="s">
        <v>136</v>
      </c>
      <c r="B62" s="1" t="s">
        <v>39</v>
      </c>
      <c r="C62" s="1">
        <v>158</v>
      </c>
      <c r="D62" s="1">
        <v>365</v>
      </c>
      <c r="E62" s="1">
        <v>467</v>
      </c>
    </row>
    <row r="63" spans="1:5" x14ac:dyDescent="0.3">
      <c r="A63" s="5" t="s">
        <v>136</v>
      </c>
      <c r="B63" s="1" t="s">
        <v>40</v>
      </c>
      <c r="C63" s="1">
        <v>1</v>
      </c>
      <c r="D63" s="1">
        <v>1</v>
      </c>
      <c r="E63" s="1">
        <v>2</v>
      </c>
    </row>
    <row r="64" spans="1:5" x14ac:dyDescent="0.3">
      <c r="A64" s="5" t="s">
        <v>137</v>
      </c>
      <c r="B64" s="1" t="s">
        <v>36</v>
      </c>
      <c r="C64" s="1">
        <v>9</v>
      </c>
      <c r="D64" s="1">
        <v>12</v>
      </c>
      <c r="E64" s="1">
        <v>25</v>
      </c>
    </row>
    <row r="65" spans="1:5" x14ac:dyDescent="0.3">
      <c r="A65" s="5" t="s">
        <v>137</v>
      </c>
      <c r="B65" s="1" t="s">
        <v>37</v>
      </c>
      <c r="C65" s="1">
        <v>30</v>
      </c>
      <c r="D65" s="1">
        <v>50</v>
      </c>
      <c r="E65" s="1">
        <v>39</v>
      </c>
    </row>
    <row r="66" spans="1:5" x14ac:dyDescent="0.3">
      <c r="A66" s="5" t="s">
        <v>137</v>
      </c>
      <c r="B66" s="1" t="s">
        <v>38</v>
      </c>
      <c r="C66" s="1">
        <v>1</v>
      </c>
      <c r="D66" s="1">
        <v>1</v>
      </c>
      <c r="E66" s="1">
        <v>0</v>
      </c>
    </row>
    <row r="67" spans="1:5" x14ac:dyDescent="0.3">
      <c r="A67" s="5" t="s">
        <v>137</v>
      </c>
      <c r="B67" s="1" t="s">
        <v>39</v>
      </c>
      <c r="C67" s="1">
        <v>89</v>
      </c>
      <c r="D67" s="1">
        <v>145</v>
      </c>
      <c r="E67" s="1">
        <v>172</v>
      </c>
    </row>
    <row r="68" spans="1:5" x14ac:dyDescent="0.3">
      <c r="A68" s="5" t="s">
        <v>137</v>
      </c>
      <c r="B68" s="1" t="s">
        <v>40</v>
      </c>
      <c r="C68" s="1">
        <v>20</v>
      </c>
      <c r="D68" s="1">
        <v>25</v>
      </c>
      <c r="E68" s="1">
        <v>30</v>
      </c>
    </row>
    <row r="69" spans="1:5" x14ac:dyDescent="0.3">
      <c r="A69" s="5" t="s">
        <v>138</v>
      </c>
      <c r="B69" s="1" t="s">
        <v>36</v>
      </c>
      <c r="C69" s="1">
        <v>0</v>
      </c>
      <c r="D69" s="1">
        <v>0</v>
      </c>
      <c r="E69" s="1">
        <v>1</v>
      </c>
    </row>
    <row r="70" spans="1:5" x14ac:dyDescent="0.3">
      <c r="A70" s="5" t="s">
        <v>138</v>
      </c>
      <c r="B70" s="1" t="s">
        <v>37</v>
      </c>
      <c r="C70" s="1">
        <v>9</v>
      </c>
      <c r="D70" s="1">
        <v>15</v>
      </c>
      <c r="E70" s="1">
        <v>8</v>
      </c>
    </row>
    <row r="71" spans="1:5" x14ac:dyDescent="0.3">
      <c r="A71" s="5" t="s">
        <v>138</v>
      </c>
      <c r="B71" s="1" t="s">
        <v>39</v>
      </c>
      <c r="C71" s="1">
        <v>19</v>
      </c>
      <c r="D71" s="1">
        <v>34</v>
      </c>
      <c r="E71" s="1">
        <v>48</v>
      </c>
    </row>
    <row r="72" spans="1:5" x14ac:dyDescent="0.3">
      <c r="A72" s="5" t="s">
        <v>139</v>
      </c>
      <c r="B72" s="1" t="s">
        <v>36</v>
      </c>
      <c r="C72" s="1">
        <v>59</v>
      </c>
      <c r="D72" s="1">
        <v>104</v>
      </c>
      <c r="E72" s="1">
        <v>85</v>
      </c>
    </row>
    <row r="73" spans="1:5" x14ac:dyDescent="0.3">
      <c r="A73" s="5" t="s">
        <v>139</v>
      </c>
      <c r="B73" s="1" t="s">
        <v>37</v>
      </c>
      <c r="C73" s="1">
        <v>125</v>
      </c>
      <c r="D73" s="1">
        <v>158</v>
      </c>
      <c r="E73" s="1">
        <v>158</v>
      </c>
    </row>
    <row r="74" spans="1:5" x14ac:dyDescent="0.3">
      <c r="A74" s="5" t="s">
        <v>139</v>
      </c>
      <c r="B74" s="1" t="s">
        <v>38</v>
      </c>
      <c r="C74" s="1">
        <v>2</v>
      </c>
      <c r="D74" s="1">
        <v>3</v>
      </c>
      <c r="E74" s="1">
        <v>1</v>
      </c>
    </row>
    <row r="75" spans="1:5" x14ac:dyDescent="0.3">
      <c r="A75" s="5" t="s">
        <v>139</v>
      </c>
      <c r="B75" s="1" t="s">
        <v>39</v>
      </c>
      <c r="C75" s="1">
        <v>344</v>
      </c>
      <c r="D75" s="1">
        <v>476</v>
      </c>
      <c r="E75" s="1">
        <v>533</v>
      </c>
    </row>
    <row r="76" spans="1:5" x14ac:dyDescent="0.3">
      <c r="A76" s="5" t="s">
        <v>139</v>
      </c>
      <c r="B76" s="1" t="s">
        <v>40</v>
      </c>
      <c r="C76" s="1">
        <v>71</v>
      </c>
      <c r="D76" s="1">
        <v>78</v>
      </c>
      <c r="E76" s="1">
        <v>80</v>
      </c>
    </row>
    <row r="77" spans="1:5" x14ac:dyDescent="0.3">
      <c r="A77" s="5" t="s">
        <v>140</v>
      </c>
      <c r="B77" s="1" t="s">
        <v>36</v>
      </c>
      <c r="C77" s="1">
        <v>97</v>
      </c>
      <c r="D77" s="1">
        <v>175</v>
      </c>
      <c r="E77" s="1">
        <v>187</v>
      </c>
    </row>
    <row r="78" spans="1:5" x14ac:dyDescent="0.3">
      <c r="A78" s="5" t="s">
        <v>140</v>
      </c>
      <c r="B78" s="1" t="s">
        <v>37</v>
      </c>
      <c r="C78" s="1">
        <v>392</v>
      </c>
      <c r="D78" s="1">
        <v>474</v>
      </c>
      <c r="E78" s="1">
        <v>482</v>
      </c>
    </row>
    <row r="79" spans="1:5" x14ac:dyDescent="0.3">
      <c r="A79" s="5" t="s">
        <v>140</v>
      </c>
      <c r="B79" s="1" t="s">
        <v>38</v>
      </c>
      <c r="C79" s="1">
        <v>9</v>
      </c>
      <c r="D79" s="1">
        <v>4</v>
      </c>
      <c r="E79" s="1">
        <v>7</v>
      </c>
    </row>
    <row r="80" spans="1:5" x14ac:dyDescent="0.3">
      <c r="A80" s="5" t="s">
        <v>140</v>
      </c>
      <c r="B80" s="1" t="s">
        <v>39</v>
      </c>
      <c r="C80" s="1">
        <v>864</v>
      </c>
      <c r="D80" s="1">
        <v>1517</v>
      </c>
      <c r="E80" s="1">
        <v>1688</v>
      </c>
    </row>
    <row r="81" spans="1:5" x14ac:dyDescent="0.3">
      <c r="A81" s="5" t="s">
        <v>140</v>
      </c>
      <c r="B81" s="1" t="s">
        <v>40</v>
      </c>
      <c r="C81" s="1">
        <v>267</v>
      </c>
      <c r="D81" s="1">
        <v>324</v>
      </c>
      <c r="E81" s="1">
        <v>437</v>
      </c>
    </row>
    <row r="82" spans="1:5" x14ac:dyDescent="0.3">
      <c r="A82" s="5" t="s">
        <v>141</v>
      </c>
      <c r="B82" s="1" t="s">
        <v>36</v>
      </c>
      <c r="C82" s="1">
        <v>7</v>
      </c>
      <c r="D82" s="1">
        <v>17</v>
      </c>
      <c r="E82" s="1">
        <v>11</v>
      </c>
    </row>
    <row r="83" spans="1:5" x14ac:dyDescent="0.3">
      <c r="A83" s="5" t="s">
        <v>141</v>
      </c>
      <c r="B83" s="1" t="s">
        <v>37</v>
      </c>
      <c r="C83" s="1">
        <v>7</v>
      </c>
      <c r="D83" s="1">
        <v>12</v>
      </c>
      <c r="E83" s="1">
        <v>11</v>
      </c>
    </row>
    <row r="84" spans="1:5" x14ac:dyDescent="0.3">
      <c r="A84" s="5" t="s">
        <v>141</v>
      </c>
      <c r="B84" s="1" t="s">
        <v>38</v>
      </c>
      <c r="C84" s="1">
        <v>0</v>
      </c>
      <c r="D84" s="1">
        <v>0</v>
      </c>
      <c r="E84" s="1">
        <v>1</v>
      </c>
    </row>
    <row r="85" spans="1:5" x14ac:dyDescent="0.3">
      <c r="A85" s="5" t="s">
        <v>141</v>
      </c>
      <c r="B85" s="1" t="s">
        <v>39</v>
      </c>
      <c r="C85" s="1">
        <v>16</v>
      </c>
      <c r="D85" s="1">
        <v>27</v>
      </c>
      <c r="E85" s="1">
        <v>25</v>
      </c>
    </row>
    <row r="86" spans="1:5" x14ac:dyDescent="0.3">
      <c r="A86" s="5" t="s">
        <v>141</v>
      </c>
      <c r="B86" s="1" t="s">
        <v>40</v>
      </c>
      <c r="C86" s="1">
        <v>1</v>
      </c>
      <c r="D86" s="1">
        <v>0</v>
      </c>
      <c r="E86" s="1">
        <v>2</v>
      </c>
    </row>
    <row r="87" spans="1:5" x14ac:dyDescent="0.3">
      <c r="A87" s="5" t="s">
        <v>142</v>
      </c>
      <c r="B87" s="1" t="s">
        <v>36</v>
      </c>
      <c r="C87" s="1">
        <v>15</v>
      </c>
      <c r="D87" s="1">
        <v>24</v>
      </c>
      <c r="E87" s="1">
        <v>37</v>
      </c>
    </row>
    <row r="88" spans="1:5" x14ac:dyDescent="0.3">
      <c r="A88" s="5" t="s">
        <v>142</v>
      </c>
      <c r="B88" s="1" t="s">
        <v>37</v>
      </c>
      <c r="C88" s="1">
        <v>31</v>
      </c>
      <c r="D88" s="1">
        <v>57</v>
      </c>
      <c r="E88" s="1">
        <v>56</v>
      </c>
    </row>
    <row r="89" spans="1:5" x14ac:dyDescent="0.3">
      <c r="A89" s="5" t="s">
        <v>142</v>
      </c>
      <c r="B89" s="1" t="s">
        <v>38</v>
      </c>
      <c r="C89" s="1">
        <v>0</v>
      </c>
      <c r="D89" s="1">
        <v>1</v>
      </c>
      <c r="E89" s="1">
        <v>2</v>
      </c>
    </row>
    <row r="90" spans="1:5" x14ac:dyDescent="0.3">
      <c r="A90" s="5" t="s">
        <v>142</v>
      </c>
      <c r="B90" s="1" t="s">
        <v>39</v>
      </c>
      <c r="C90" s="1">
        <v>130</v>
      </c>
      <c r="D90" s="1">
        <v>273</v>
      </c>
      <c r="E90" s="1">
        <v>268</v>
      </c>
    </row>
    <row r="91" spans="1:5" x14ac:dyDescent="0.3">
      <c r="A91" s="5" t="s">
        <v>142</v>
      </c>
      <c r="B91" s="1" t="s">
        <v>40</v>
      </c>
      <c r="C91" s="1">
        <v>4</v>
      </c>
      <c r="D91" s="1">
        <v>11</v>
      </c>
      <c r="E91" s="1">
        <v>16</v>
      </c>
    </row>
    <row r="92" spans="1:5" x14ac:dyDescent="0.3">
      <c r="A92" s="5" t="s">
        <v>143</v>
      </c>
      <c r="B92" s="1" t="s">
        <v>36</v>
      </c>
      <c r="C92" s="1">
        <v>1</v>
      </c>
      <c r="D92" s="1">
        <v>1</v>
      </c>
      <c r="E92" s="1">
        <v>2</v>
      </c>
    </row>
    <row r="93" spans="1:5" x14ac:dyDescent="0.3">
      <c r="A93" s="5" t="s">
        <v>143</v>
      </c>
      <c r="B93" s="1" t="s">
        <v>37</v>
      </c>
      <c r="C93" s="1">
        <v>2</v>
      </c>
      <c r="D93" s="1">
        <v>5</v>
      </c>
      <c r="E93" s="1">
        <v>7</v>
      </c>
    </row>
    <row r="94" spans="1:5" x14ac:dyDescent="0.3">
      <c r="A94" s="5" t="s">
        <v>143</v>
      </c>
      <c r="B94" s="1" t="s">
        <v>39</v>
      </c>
      <c r="C94" s="1">
        <v>13</v>
      </c>
      <c r="D94" s="1">
        <v>34</v>
      </c>
      <c r="E94" s="1">
        <v>56</v>
      </c>
    </row>
    <row r="95" spans="1:5" x14ac:dyDescent="0.3">
      <c r="A95" s="5" t="s">
        <v>143</v>
      </c>
      <c r="B95" s="1" t="s">
        <v>40</v>
      </c>
      <c r="C95" s="1">
        <v>1</v>
      </c>
      <c r="D95" s="1">
        <v>3</v>
      </c>
      <c r="E95" s="1">
        <v>7</v>
      </c>
    </row>
    <row r="96" spans="1:5" x14ac:dyDescent="0.3">
      <c r="A96" s="5" t="s">
        <v>144</v>
      </c>
      <c r="B96" s="1" t="s">
        <v>36</v>
      </c>
      <c r="C96" s="1">
        <v>8</v>
      </c>
      <c r="D96" s="1">
        <v>15</v>
      </c>
      <c r="E96" s="1">
        <v>10</v>
      </c>
    </row>
    <row r="97" spans="1:5" x14ac:dyDescent="0.3">
      <c r="A97" s="5" t="s">
        <v>144</v>
      </c>
      <c r="B97" s="1" t="s">
        <v>37</v>
      </c>
      <c r="C97" s="1">
        <v>7</v>
      </c>
      <c r="D97" s="1">
        <v>6</v>
      </c>
      <c r="E97" s="1">
        <v>13</v>
      </c>
    </row>
    <row r="98" spans="1:5" x14ac:dyDescent="0.3">
      <c r="A98" s="5" t="s">
        <v>144</v>
      </c>
      <c r="B98" s="1" t="s">
        <v>39</v>
      </c>
      <c r="C98" s="1">
        <v>13</v>
      </c>
      <c r="D98" s="1">
        <v>22</v>
      </c>
      <c r="E98" s="1">
        <v>27</v>
      </c>
    </row>
    <row r="99" spans="1:5" x14ac:dyDescent="0.3">
      <c r="A99" s="5" t="s">
        <v>144</v>
      </c>
      <c r="B99" s="1" t="s">
        <v>40</v>
      </c>
      <c r="C99" s="1">
        <v>1</v>
      </c>
      <c r="D99" s="1">
        <v>2</v>
      </c>
      <c r="E99" s="1">
        <v>6</v>
      </c>
    </row>
    <row r="100" spans="1:5" x14ac:dyDescent="0.3">
      <c r="A100" s="5" t="s">
        <v>145</v>
      </c>
      <c r="B100" s="1" t="s">
        <v>36</v>
      </c>
      <c r="C100" s="1">
        <v>10</v>
      </c>
      <c r="D100" s="1">
        <v>13</v>
      </c>
      <c r="E100" s="1">
        <v>13</v>
      </c>
    </row>
    <row r="101" spans="1:5" x14ac:dyDescent="0.3">
      <c r="A101" s="5" t="s">
        <v>145</v>
      </c>
      <c r="B101" s="1" t="s">
        <v>37</v>
      </c>
      <c r="C101" s="1">
        <v>5</v>
      </c>
      <c r="D101" s="1">
        <v>15</v>
      </c>
      <c r="E101" s="1">
        <v>11</v>
      </c>
    </row>
    <row r="102" spans="1:5" x14ac:dyDescent="0.3">
      <c r="A102" s="5" t="s">
        <v>145</v>
      </c>
      <c r="B102" s="1" t="s">
        <v>38</v>
      </c>
      <c r="C102" s="1">
        <v>1</v>
      </c>
      <c r="D102" s="1">
        <v>0</v>
      </c>
      <c r="E102" s="1">
        <v>0</v>
      </c>
    </row>
    <row r="103" spans="1:5" x14ac:dyDescent="0.3">
      <c r="A103" s="5" t="s">
        <v>145</v>
      </c>
      <c r="B103" s="1" t="s">
        <v>39</v>
      </c>
      <c r="C103" s="1">
        <v>20</v>
      </c>
      <c r="D103" s="1">
        <v>51</v>
      </c>
      <c r="E103" s="1">
        <v>63</v>
      </c>
    </row>
    <row r="104" spans="1:5" x14ac:dyDescent="0.3">
      <c r="A104" s="5" t="s">
        <v>145</v>
      </c>
      <c r="B104" s="1" t="s">
        <v>40</v>
      </c>
      <c r="C104" s="1">
        <v>3</v>
      </c>
      <c r="D104" s="1">
        <v>2</v>
      </c>
      <c r="E104" s="1">
        <v>1</v>
      </c>
    </row>
    <row r="105" spans="1:5" x14ac:dyDescent="0.3">
      <c r="A105" s="5" t="s">
        <v>20</v>
      </c>
      <c r="B105" s="1" t="s">
        <v>36</v>
      </c>
      <c r="C105" s="1">
        <v>213</v>
      </c>
      <c r="D105" s="1">
        <v>435</v>
      </c>
      <c r="E105" s="1">
        <v>335</v>
      </c>
    </row>
    <row r="106" spans="1:5" x14ac:dyDescent="0.3">
      <c r="A106" s="5" t="s">
        <v>20</v>
      </c>
      <c r="B106" s="1" t="s">
        <v>37</v>
      </c>
      <c r="C106" s="1">
        <v>309</v>
      </c>
      <c r="D106" s="1">
        <v>513</v>
      </c>
      <c r="E106" s="1">
        <v>346</v>
      </c>
    </row>
    <row r="107" spans="1:5" x14ac:dyDescent="0.3">
      <c r="A107" s="5" t="s">
        <v>20</v>
      </c>
      <c r="B107" s="1" t="s">
        <v>38</v>
      </c>
      <c r="C107" s="1">
        <v>7</v>
      </c>
      <c r="D107" s="1">
        <v>11</v>
      </c>
      <c r="E107" s="1">
        <v>6</v>
      </c>
    </row>
    <row r="108" spans="1:5" x14ac:dyDescent="0.3">
      <c r="A108" s="5" t="s">
        <v>20</v>
      </c>
      <c r="B108" s="1" t="s">
        <v>39</v>
      </c>
      <c r="C108" s="1">
        <v>286</v>
      </c>
      <c r="D108" s="1">
        <v>635</v>
      </c>
      <c r="E108" s="1">
        <v>624</v>
      </c>
    </row>
    <row r="109" spans="1:5" x14ac:dyDescent="0.3">
      <c r="A109" s="5" t="s">
        <v>20</v>
      </c>
      <c r="B109" s="1" t="s">
        <v>40</v>
      </c>
      <c r="C109" s="1">
        <v>7</v>
      </c>
      <c r="D109" s="1">
        <v>26</v>
      </c>
      <c r="E109" s="1">
        <v>20</v>
      </c>
    </row>
    <row r="110" spans="1:5" x14ac:dyDescent="0.3">
      <c r="A110" s="5" t="s">
        <v>21</v>
      </c>
      <c r="B110" s="1" t="s">
        <v>36</v>
      </c>
      <c r="C110" s="1">
        <v>132</v>
      </c>
      <c r="D110" s="1">
        <v>179</v>
      </c>
      <c r="E110" s="1">
        <v>264</v>
      </c>
    </row>
    <row r="111" spans="1:5" x14ac:dyDescent="0.3">
      <c r="A111" s="5" t="s">
        <v>21</v>
      </c>
      <c r="B111" s="1" t="s">
        <v>37</v>
      </c>
      <c r="C111" s="1">
        <v>264</v>
      </c>
      <c r="D111" s="1">
        <v>358</v>
      </c>
      <c r="E111" s="1">
        <v>330</v>
      </c>
    </row>
    <row r="112" spans="1:5" x14ac:dyDescent="0.3">
      <c r="A112" s="5" t="s">
        <v>21</v>
      </c>
      <c r="B112" s="1" t="s">
        <v>38</v>
      </c>
      <c r="C112" s="1">
        <v>5</v>
      </c>
      <c r="D112" s="1">
        <v>5</v>
      </c>
      <c r="E112" s="1">
        <v>9</v>
      </c>
    </row>
    <row r="113" spans="1:5" x14ac:dyDescent="0.3">
      <c r="A113" s="5" t="s">
        <v>21</v>
      </c>
      <c r="B113" s="1" t="s">
        <v>39</v>
      </c>
      <c r="C113" s="1">
        <v>492</v>
      </c>
      <c r="D113" s="1">
        <v>932</v>
      </c>
      <c r="E113" s="1">
        <v>779</v>
      </c>
    </row>
    <row r="114" spans="1:5" x14ac:dyDescent="0.3">
      <c r="A114" s="5" t="s">
        <v>21</v>
      </c>
      <c r="B114" s="1" t="s">
        <v>40</v>
      </c>
      <c r="C114" s="1">
        <v>21</v>
      </c>
      <c r="D114" s="1">
        <v>24</v>
      </c>
      <c r="E114" s="1">
        <v>23</v>
      </c>
    </row>
    <row r="115" spans="1:5" x14ac:dyDescent="0.3">
      <c r="A115" s="6" t="s">
        <v>28</v>
      </c>
      <c r="B115" s="2" t="s">
        <v>22</v>
      </c>
      <c r="C115" s="2">
        <v>9825</v>
      </c>
      <c r="D115" s="2">
        <v>11319</v>
      </c>
      <c r="E115" s="2">
        <v>11309</v>
      </c>
    </row>
    <row r="116" spans="1:5" x14ac:dyDescent="0.3">
      <c r="A116" s="12"/>
    </row>
    <row r="117" spans="1:5" x14ac:dyDescent="0.3">
      <c r="A117" s="12"/>
    </row>
    <row r="118" spans="1:5" x14ac:dyDescent="0.3">
      <c r="A118" s="12"/>
      <c r="C118" s="15" t="s">
        <v>27</v>
      </c>
      <c r="D118" s="16"/>
      <c r="E118" s="16"/>
    </row>
    <row r="119" spans="1:5" x14ac:dyDescent="0.3">
      <c r="A119" s="7" t="s">
        <v>28</v>
      </c>
      <c r="B119" s="3" t="s">
        <v>28</v>
      </c>
      <c r="C119" s="3" t="s">
        <v>9</v>
      </c>
      <c r="D119" s="3" t="s">
        <v>10</v>
      </c>
      <c r="E119" s="3" t="s">
        <v>11</v>
      </c>
    </row>
    <row r="120" spans="1:5" x14ac:dyDescent="0.3">
      <c r="A120" s="8" t="s">
        <v>126</v>
      </c>
      <c r="B120" s="4" t="s">
        <v>36</v>
      </c>
      <c r="C120" s="4">
        <v>2.03562340966921E-4</v>
      </c>
      <c r="D120" s="4">
        <v>1.7669405424507501E-4</v>
      </c>
      <c r="E120" s="4">
        <v>5.3055088867273899E-4</v>
      </c>
    </row>
    <row r="121" spans="1:5" x14ac:dyDescent="0.3">
      <c r="A121" s="8" t="s">
        <v>126</v>
      </c>
      <c r="B121" s="4" t="s">
        <v>37</v>
      </c>
      <c r="C121" s="4">
        <v>6.1068702290076305E-4</v>
      </c>
      <c r="D121" s="4">
        <v>9.7181729834791097E-4</v>
      </c>
      <c r="E121" s="4">
        <v>1.50322751790609E-3</v>
      </c>
    </row>
    <row r="122" spans="1:5" x14ac:dyDescent="0.3">
      <c r="A122" s="8" t="s">
        <v>126</v>
      </c>
      <c r="B122" s="4" t="s">
        <v>38</v>
      </c>
      <c r="C122" s="4">
        <v>1.01781170483461E-4</v>
      </c>
      <c r="D122" s="4">
        <v>0</v>
      </c>
      <c r="E122" s="4">
        <v>0</v>
      </c>
    </row>
    <row r="123" spans="1:5" x14ac:dyDescent="0.3">
      <c r="A123" s="8" t="s">
        <v>126</v>
      </c>
      <c r="B123" s="4" t="s">
        <v>39</v>
      </c>
      <c r="C123" s="4">
        <v>4.07124681933842E-4</v>
      </c>
      <c r="D123" s="4">
        <v>1.14851135259299E-3</v>
      </c>
      <c r="E123" s="4">
        <v>1.4148023697939699E-3</v>
      </c>
    </row>
    <row r="124" spans="1:5" x14ac:dyDescent="0.3">
      <c r="A124" s="8" t="s">
        <v>126</v>
      </c>
      <c r="B124" s="4" t="s">
        <v>40</v>
      </c>
      <c r="C124" s="4">
        <v>0</v>
      </c>
      <c r="D124" s="4">
        <v>8.8347027122537302E-5</v>
      </c>
      <c r="E124" s="4">
        <v>1.7685029622424599E-4</v>
      </c>
    </row>
    <row r="125" spans="1:5" x14ac:dyDescent="0.3">
      <c r="A125" s="8" t="s">
        <v>127</v>
      </c>
      <c r="B125" s="4" t="s">
        <v>36</v>
      </c>
      <c r="C125" s="4">
        <v>4.2748091603053403E-3</v>
      </c>
      <c r="D125" s="4">
        <v>9.6298259563565702E-3</v>
      </c>
      <c r="E125" s="4">
        <v>8.7540896631001907E-3</v>
      </c>
    </row>
    <row r="126" spans="1:5" x14ac:dyDescent="0.3">
      <c r="A126" s="8" t="s">
        <v>127</v>
      </c>
      <c r="B126" s="4" t="s">
        <v>37</v>
      </c>
      <c r="C126" s="4">
        <v>3.1552162849872801E-3</v>
      </c>
      <c r="D126" s="4">
        <v>4.2406573018817896E-3</v>
      </c>
      <c r="E126" s="4">
        <v>4.2444071093819102E-3</v>
      </c>
    </row>
    <row r="127" spans="1:5" x14ac:dyDescent="0.3">
      <c r="A127" s="8" t="s">
        <v>127</v>
      </c>
      <c r="B127" s="4" t="s">
        <v>38</v>
      </c>
      <c r="C127" s="4">
        <v>1.01781170483461E-4</v>
      </c>
      <c r="D127" s="4">
        <v>8.8347027122537302E-5</v>
      </c>
      <c r="E127" s="4">
        <v>0</v>
      </c>
    </row>
    <row r="128" spans="1:5" x14ac:dyDescent="0.3">
      <c r="A128" s="8" t="s">
        <v>127</v>
      </c>
      <c r="B128" s="4" t="s">
        <v>39</v>
      </c>
      <c r="C128" s="4">
        <v>4.0712468193384197E-3</v>
      </c>
      <c r="D128" s="4">
        <v>7.3328032511705997E-3</v>
      </c>
      <c r="E128" s="4">
        <v>9.0193651074365506E-3</v>
      </c>
    </row>
    <row r="129" spans="1:5" x14ac:dyDescent="0.3">
      <c r="A129" s="8" t="s">
        <v>127</v>
      </c>
      <c r="B129" s="4" t="s">
        <v>40</v>
      </c>
      <c r="C129" s="4">
        <v>1.32315521628499E-3</v>
      </c>
      <c r="D129" s="4">
        <v>1.3252054068380601E-3</v>
      </c>
      <c r="E129" s="4">
        <v>1.23795207356972E-3</v>
      </c>
    </row>
    <row r="130" spans="1:5" x14ac:dyDescent="0.3">
      <c r="A130" s="8" t="s">
        <v>128</v>
      </c>
      <c r="B130" s="4" t="s">
        <v>36</v>
      </c>
      <c r="C130" s="4">
        <v>9.1603053435114501E-4</v>
      </c>
      <c r="D130" s="4">
        <v>1.06016432547045E-3</v>
      </c>
      <c r="E130" s="4">
        <v>7.0740118489698496E-4</v>
      </c>
    </row>
    <row r="131" spans="1:5" x14ac:dyDescent="0.3">
      <c r="A131" s="8" t="s">
        <v>128</v>
      </c>
      <c r="B131" s="4" t="s">
        <v>37</v>
      </c>
      <c r="C131" s="4">
        <v>1.11959287531807E-3</v>
      </c>
      <c r="D131" s="4">
        <v>1.14851135259299E-3</v>
      </c>
      <c r="E131" s="4">
        <v>8.8425148112123103E-4</v>
      </c>
    </row>
    <row r="132" spans="1:5" x14ac:dyDescent="0.3">
      <c r="A132" s="8" t="s">
        <v>128</v>
      </c>
      <c r="B132" s="4" t="s">
        <v>38</v>
      </c>
      <c r="C132" s="4">
        <v>0</v>
      </c>
      <c r="D132" s="4">
        <v>1.7669405424507501E-4</v>
      </c>
      <c r="E132" s="4">
        <v>0</v>
      </c>
    </row>
    <row r="133" spans="1:5" x14ac:dyDescent="0.3">
      <c r="A133" s="8" t="s">
        <v>128</v>
      </c>
      <c r="B133" s="4" t="s">
        <v>39</v>
      </c>
      <c r="C133" s="4">
        <v>6.2086513994910903E-3</v>
      </c>
      <c r="D133" s="4">
        <v>8.7463556851312008E-3</v>
      </c>
      <c r="E133" s="4">
        <v>1.28216464762578E-2</v>
      </c>
    </row>
    <row r="134" spans="1:5" x14ac:dyDescent="0.3">
      <c r="A134" s="8" t="s">
        <v>128</v>
      </c>
      <c r="B134" s="4" t="s">
        <v>40</v>
      </c>
      <c r="C134" s="4">
        <v>3.0534351145038201E-4</v>
      </c>
      <c r="D134" s="4">
        <v>2.6504108136761202E-4</v>
      </c>
      <c r="E134" s="4">
        <v>7.0740118489698496E-4</v>
      </c>
    </row>
    <row r="135" spans="1:5" x14ac:dyDescent="0.3">
      <c r="A135" s="8" t="s">
        <v>129</v>
      </c>
      <c r="B135" s="4" t="s">
        <v>36</v>
      </c>
      <c r="C135" s="4">
        <v>0</v>
      </c>
      <c r="D135" s="4">
        <v>8.8347027122537302E-5</v>
      </c>
      <c r="E135" s="4">
        <v>0</v>
      </c>
    </row>
    <row r="136" spans="1:5" x14ac:dyDescent="0.3">
      <c r="A136" s="8" t="s">
        <v>129</v>
      </c>
      <c r="B136" s="4" t="s">
        <v>39</v>
      </c>
      <c r="C136" s="4">
        <v>2.03562340966921E-4</v>
      </c>
      <c r="D136" s="4">
        <v>8.8347027122537302E-5</v>
      </c>
      <c r="E136" s="4">
        <v>0</v>
      </c>
    </row>
    <row r="137" spans="1:5" x14ac:dyDescent="0.3">
      <c r="A137" s="8" t="s">
        <v>130</v>
      </c>
      <c r="B137" s="4" t="s">
        <v>36</v>
      </c>
      <c r="C137" s="4">
        <v>4.4783715012722599E-3</v>
      </c>
      <c r="D137" s="4">
        <v>8.1279264952734305E-3</v>
      </c>
      <c r="E137" s="4">
        <v>7.3392872933062204E-3</v>
      </c>
    </row>
    <row r="138" spans="1:5" x14ac:dyDescent="0.3">
      <c r="A138" s="8" t="s">
        <v>130</v>
      </c>
      <c r="B138" s="4" t="s">
        <v>37</v>
      </c>
      <c r="C138" s="4">
        <v>2.95165394402036E-3</v>
      </c>
      <c r="D138" s="4">
        <v>5.03578054598463E-3</v>
      </c>
      <c r="E138" s="4">
        <v>4.4212574056061498E-3</v>
      </c>
    </row>
    <row r="139" spans="1:5" x14ac:dyDescent="0.3">
      <c r="A139" s="8" t="s">
        <v>130</v>
      </c>
      <c r="B139" s="4" t="s">
        <v>38</v>
      </c>
      <c r="C139" s="4">
        <v>2.03562340966921E-4</v>
      </c>
      <c r="D139" s="4">
        <v>2.6504108136761202E-4</v>
      </c>
      <c r="E139" s="4">
        <v>8.8425148112123106E-5</v>
      </c>
    </row>
    <row r="140" spans="1:5" x14ac:dyDescent="0.3">
      <c r="A140" s="8" t="s">
        <v>130</v>
      </c>
      <c r="B140" s="4" t="s">
        <v>39</v>
      </c>
      <c r="C140" s="4">
        <v>4.0712468193384197E-3</v>
      </c>
      <c r="D140" s="4">
        <v>6.0959448714550798E-3</v>
      </c>
      <c r="E140" s="4">
        <v>5.5707843310637498E-3</v>
      </c>
    </row>
    <row r="141" spans="1:5" x14ac:dyDescent="0.3">
      <c r="A141" s="8" t="s">
        <v>130</v>
      </c>
      <c r="B141" s="4" t="s">
        <v>40</v>
      </c>
      <c r="C141" s="4">
        <v>2.03562340966921E-4</v>
      </c>
      <c r="D141" s="4">
        <v>1.06016432547045E-3</v>
      </c>
      <c r="E141" s="4">
        <v>9.7267662923335402E-4</v>
      </c>
    </row>
    <row r="142" spans="1:5" x14ac:dyDescent="0.3">
      <c r="A142" s="8" t="s">
        <v>131</v>
      </c>
      <c r="B142" s="4" t="s">
        <v>36</v>
      </c>
      <c r="C142" s="4">
        <v>2.03562340966921E-4</v>
      </c>
      <c r="D142" s="4">
        <v>1.14851135259299E-3</v>
      </c>
      <c r="E142" s="4">
        <v>6.1897603678486197E-4</v>
      </c>
    </row>
    <row r="143" spans="1:5" x14ac:dyDescent="0.3">
      <c r="A143" s="8" t="s">
        <v>131</v>
      </c>
      <c r="B143" s="4" t="s">
        <v>37</v>
      </c>
      <c r="C143" s="4">
        <v>5.0890585241730301E-4</v>
      </c>
      <c r="D143" s="4">
        <v>1.06016432547045E-3</v>
      </c>
      <c r="E143" s="4">
        <v>1.3263772216818501E-3</v>
      </c>
    </row>
    <row r="144" spans="1:5" x14ac:dyDescent="0.3">
      <c r="A144" s="8" t="s">
        <v>131</v>
      </c>
      <c r="B144" s="4" t="s">
        <v>38</v>
      </c>
      <c r="C144" s="4">
        <v>0</v>
      </c>
      <c r="D144" s="4">
        <v>0</v>
      </c>
      <c r="E144" s="4">
        <v>8.8425148112123106E-5</v>
      </c>
    </row>
    <row r="145" spans="1:5" x14ac:dyDescent="0.3">
      <c r="A145" s="8" t="s">
        <v>131</v>
      </c>
      <c r="B145" s="4" t="s">
        <v>39</v>
      </c>
      <c r="C145" s="4">
        <v>1.4249363867684501E-3</v>
      </c>
      <c r="D145" s="4">
        <v>2.3853697323085099E-3</v>
      </c>
      <c r="E145" s="4">
        <v>2.6527544433636902E-3</v>
      </c>
    </row>
    <row r="146" spans="1:5" x14ac:dyDescent="0.3">
      <c r="A146" s="8" t="s">
        <v>131</v>
      </c>
      <c r="B146" s="4" t="s">
        <v>40</v>
      </c>
      <c r="C146" s="4">
        <v>2.03562340966921E-4</v>
      </c>
      <c r="D146" s="4">
        <v>2.6504108136761202E-4</v>
      </c>
      <c r="E146" s="4">
        <v>4.4212574056061497E-4</v>
      </c>
    </row>
    <row r="147" spans="1:5" x14ac:dyDescent="0.3">
      <c r="A147" s="8" t="s">
        <v>132</v>
      </c>
      <c r="B147" s="4" t="s">
        <v>36</v>
      </c>
      <c r="C147" s="4">
        <v>3.0534351145038201E-4</v>
      </c>
      <c r="D147" s="4">
        <v>1.7669405424507501E-4</v>
      </c>
      <c r="E147" s="4">
        <v>8.8425148112123106E-5</v>
      </c>
    </row>
    <row r="148" spans="1:5" x14ac:dyDescent="0.3">
      <c r="A148" s="8" t="s">
        <v>132</v>
      </c>
      <c r="B148" s="4" t="s">
        <v>37</v>
      </c>
      <c r="C148" s="4">
        <v>3.0534351145038201E-4</v>
      </c>
      <c r="D148" s="4">
        <v>4.41735135612687E-4</v>
      </c>
      <c r="E148" s="4">
        <v>7.9582633300910805E-4</v>
      </c>
    </row>
    <row r="149" spans="1:5" x14ac:dyDescent="0.3">
      <c r="A149" s="8" t="s">
        <v>132</v>
      </c>
      <c r="B149" s="4" t="s">
        <v>39</v>
      </c>
      <c r="C149" s="4">
        <v>2.2391857506361299E-3</v>
      </c>
      <c r="D149" s="4">
        <v>4.1523102747592503E-3</v>
      </c>
      <c r="E149" s="4">
        <v>5.2170837386152601E-3</v>
      </c>
    </row>
    <row r="150" spans="1:5" x14ac:dyDescent="0.3">
      <c r="A150" s="8" t="s">
        <v>132</v>
      </c>
      <c r="B150" s="4" t="s">
        <v>40</v>
      </c>
      <c r="C150" s="4">
        <v>1.01781170483461E-4</v>
      </c>
      <c r="D150" s="4">
        <v>1.7669405424507501E-4</v>
      </c>
      <c r="E150" s="4">
        <v>5.3055088867273899E-4</v>
      </c>
    </row>
    <row r="151" spans="1:5" x14ac:dyDescent="0.3">
      <c r="A151" s="8" t="s">
        <v>133</v>
      </c>
      <c r="B151" s="4" t="s">
        <v>36</v>
      </c>
      <c r="C151" s="4">
        <v>5.0890585241730301E-4</v>
      </c>
      <c r="D151" s="4">
        <v>7.9512324410283605E-4</v>
      </c>
      <c r="E151" s="4">
        <v>4.4212574056061497E-4</v>
      </c>
    </row>
    <row r="152" spans="1:5" x14ac:dyDescent="0.3">
      <c r="A152" s="8" t="s">
        <v>133</v>
      </c>
      <c r="B152" s="4" t="s">
        <v>37</v>
      </c>
      <c r="C152" s="4">
        <v>0</v>
      </c>
      <c r="D152" s="4">
        <v>2.6504108136761202E-4</v>
      </c>
      <c r="E152" s="4">
        <v>1.7685029622424599E-4</v>
      </c>
    </row>
    <row r="153" spans="1:5" x14ac:dyDescent="0.3">
      <c r="A153" s="8" t="s">
        <v>133</v>
      </c>
      <c r="B153" s="4" t="s">
        <v>39</v>
      </c>
      <c r="C153" s="4">
        <v>2.95165394402036E-3</v>
      </c>
      <c r="D153" s="4">
        <v>3.6222281120240301E-3</v>
      </c>
      <c r="E153" s="4">
        <v>3.8022813688212902E-3</v>
      </c>
    </row>
    <row r="154" spans="1:5" x14ac:dyDescent="0.3">
      <c r="A154" s="8" t="s">
        <v>133</v>
      </c>
      <c r="B154" s="4" t="s">
        <v>40</v>
      </c>
      <c r="C154" s="4">
        <v>6.1068702290076305E-4</v>
      </c>
      <c r="D154" s="4">
        <v>4.41735135612687E-4</v>
      </c>
      <c r="E154" s="4">
        <v>1.1495269254576E-3</v>
      </c>
    </row>
    <row r="155" spans="1:5" x14ac:dyDescent="0.3">
      <c r="A155" s="8" t="s">
        <v>134</v>
      </c>
      <c r="B155" s="4" t="s">
        <v>36</v>
      </c>
      <c r="C155" s="4">
        <v>2.7480916030534399E-3</v>
      </c>
      <c r="D155" s="4">
        <v>4.5940454103719401E-3</v>
      </c>
      <c r="E155" s="4">
        <v>3.5370059244849198E-3</v>
      </c>
    </row>
    <row r="156" spans="1:5" x14ac:dyDescent="0.3">
      <c r="A156" s="8" t="s">
        <v>134</v>
      </c>
      <c r="B156" s="4" t="s">
        <v>37</v>
      </c>
      <c r="C156" s="4">
        <v>6.2086513994910903E-3</v>
      </c>
      <c r="D156" s="4">
        <v>8.6580086580086597E-3</v>
      </c>
      <c r="E156" s="4">
        <v>8.5772393668759397E-3</v>
      </c>
    </row>
    <row r="157" spans="1:5" x14ac:dyDescent="0.3">
      <c r="A157" s="8" t="s">
        <v>134</v>
      </c>
      <c r="B157" s="4" t="s">
        <v>38</v>
      </c>
      <c r="C157" s="4">
        <v>1.01781170483461E-4</v>
      </c>
      <c r="D157" s="4">
        <v>8.8347027122537302E-5</v>
      </c>
      <c r="E157" s="4">
        <v>1.7685029622424599E-4</v>
      </c>
    </row>
    <row r="158" spans="1:5" x14ac:dyDescent="0.3">
      <c r="A158" s="8" t="s">
        <v>134</v>
      </c>
      <c r="B158" s="4" t="s">
        <v>39</v>
      </c>
      <c r="C158" s="4">
        <v>1.16030534351145E-2</v>
      </c>
      <c r="D158" s="4">
        <v>1.8994610831345501E-2</v>
      </c>
      <c r="E158" s="4">
        <v>2.13104606950217E-2</v>
      </c>
    </row>
    <row r="159" spans="1:5" x14ac:dyDescent="0.3">
      <c r="A159" s="8" t="s">
        <v>134</v>
      </c>
      <c r="B159" s="4" t="s">
        <v>40</v>
      </c>
      <c r="C159" s="4">
        <v>1.73027989821883E-3</v>
      </c>
      <c r="D159" s="4">
        <v>2.3853697323085099E-3</v>
      </c>
      <c r="E159" s="4">
        <v>2.9180298877000601E-3</v>
      </c>
    </row>
    <row r="160" spans="1:5" x14ac:dyDescent="0.3">
      <c r="A160" s="8" t="s">
        <v>135</v>
      </c>
      <c r="B160" s="4" t="s">
        <v>36</v>
      </c>
      <c r="C160" s="4">
        <v>5.5776081424936397E-2</v>
      </c>
      <c r="D160" s="4">
        <v>0</v>
      </c>
      <c r="E160" s="4">
        <v>0</v>
      </c>
    </row>
    <row r="161" spans="1:5" x14ac:dyDescent="0.3">
      <c r="A161" s="8" t="s">
        <v>135</v>
      </c>
      <c r="B161" s="4" t="s">
        <v>37</v>
      </c>
      <c r="C161" s="4">
        <v>9.4961832061068702E-2</v>
      </c>
      <c r="D161" s="4">
        <v>0</v>
      </c>
      <c r="E161" s="4">
        <v>0</v>
      </c>
    </row>
    <row r="162" spans="1:5" x14ac:dyDescent="0.3">
      <c r="A162" s="8" t="s">
        <v>135</v>
      </c>
      <c r="B162" s="4" t="s">
        <v>38</v>
      </c>
      <c r="C162" s="4">
        <v>2.44274809160305E-3</v>
      </c>
      <c r="D162" s="4">
        <v>0</v>
      </c>
      <c r="E162" s="4">
        <v>0</v>
      </c>
    </row>
    <row r="163" spans="1:5" x14ac:dyDescent="0.3">
      <c r="A163" s="8" t="s">
        <v>135</v>
      </c>
      <c r="B163" s="4" t="s">
        <v>39</v>
      </c>
      <c r="C163" s="4">
        <v>0.156234096692112</v>
      </c>
      <c r="D163" s="4">
        <v>0</v>
      </c>
      <c r="E163" s="4">
        <v>0</v>
      </c>
    </row>
    <row r="164" spans="1:5" x14ac:dyDescent="0.3">
      <c r="A164" s="8" t="s">
        <v>135</v>
      </c>
      <c r="B164" s="4" t="s">
        <v>40</v>
      </c>
      <c r="C164" s="4">
        <v>7.1246819338422395E-4</v>
      </c>
      <c r="D164" s="4">
        <v>0</v>
      </c>
      <c r="E164" s="4">
        <v>0</v>
      </c>
    </row>
    <row r="165" spans="1:5" x14ac:dyDescent="0.3">
      <c r="A165" s="8" t="s">
        <v>17</v>
      </c>
      <c r="B165" s="4" t="s">
        <v>36</v>
      </c>
      <c r="C165" s="4">
        <v>6.94147582697201E-2</v>
      </c>
      <c r="D165" s="4">
        <v>9.9567099567099596E-2</v>
      </c>
      <c r="E165" s="4">
        <v>8.7806172075338196E-2</v>
      </c>
    </row>
    <row r="166" spans="1:5" x14ac:dyDescent="0.3">
      <c r="A166" s="8" t="s">
        <v>17</v>
      </c>
      <c r="B166" s="4" t="s">
        <v>37</v>
      </c>
      <c r="C166" s="4">
        <v>5.9236641221374002E-2</v>
      </c>
      <c r="D166" s="4">
        <v>8.4724799010513302E-2</v>
      </c>
      <c r="E166" s="4">
        <v>7.7460429746219805E-2</v>
      </c>
    </row>
    <row r="167" spans="1:5" x14ac:dyDescent="0.3">
      <c r="A167" s="8" t="s">
        <v>17</v>
      </c>
      <c r="B167" s="4" t="s">
        <v>38</v>
      </c>
      <c r="C167" s="4">
        <v>2.44274809160305E-3</v>
      </c>
      <c r="D167" s="4">
        <v>3.88726919339164E-3</v>
      </c>
      <c r="E167" s="4">
        <v>2.1222035546909499E-3</v>
      </c>
    </row>
    <row r="168" spans="1:5" x14ac:dyDescent="0.3">
      <c r="A168" s="8" t="s">
        <v>17</v>
      </c>
      <c r="B168" s="4" t="s">
        <v>39</v>
      </c>
      <c r="C168" s="4">
        <v>1.3944020356234099E-2</v>
      </c>
      <c r="D168" s="4">
        <v>1.6785935153282101E-2</v>
      </c>
      <c r="E168" s="4">
        <v>1.5385975771509399E-2</v>
      </c>
    </row>
    <row r="169" spans="1:5" x14ac:dyDescent="0.3">
      <c r="A169" s="8" t="s">
        <v>17</v>
      </c>
      <c r="B169" s="4" t="s">
        <v>40</v>
      </c>
      <c r="C169" s="4">
        <v>0</v>
      </c>
      <c r="D169" s="4">
        <v>8.8347027122537302E-5</v>
      </c>
      <c r="E169" s="4">
        <v>0</v>
      </c>
    </row>
    <row r="170" spans="1:5" x14ac:dyDescent="0.3">
      <c r="A170" s="8" t="s">
        <v>136</v>
      </c>
      <c r="B170" s="4" t="s">
        <v>36</v>
      </c>
      <c r="C170" s="4">
        <v>2.3409669211195902E-3</v>
      </c>
      <c r="D170" s="4">
        <v>3.1804929764113398E-3</v>
      </c>
      <c r="E170" s="4">
        <v>3.9791316650455398E-3</v>
      </c>
    </row>
    <row r="171" spans="1:5" x14ac:dyDescent="0.3">
      <c r="A171" s="8" t="s">
        <v>136</v>
      </c>
      <c r="B171" s="4" t="s">
        <v>37</v>
      </c>
      <c r="C171" s="4">
        <v>7.8371501272264596E-3</v>
      </c>
      <c r="D171" s="4">
        <v>6.6260270341903004E-3</v>
      </c>
      <c r="E171" s="4">
        <v>6.4550358121849899E-3</v>
      </c>
    </row>
    <row r="172" spans="1:5" x14ac:dyDescent="0.3">
      <c r="A172" s="8" t="s">
        <v>136</v>
      </c>
      <c r="B172" s="4" t="s">
        <v>38</v>
      </c>
      <c r="C172" s="4">
        <v>0</v>
      </c>
      <c r="D172" s="4">
        <v>7.0677621698029896E-4</v>
      </c>
      <c r="E172" s="4">
        <v>8.8425148112123106E-5</v>
      </c>
    </row>
    <row r="173" spans="1:5" x14ac:dyDescent="0.3">
      <c r="A173" s="8" t="s">
        <v>136</v>
      </c>
      <c r="B173" s="4" t="s">
        <v>39</v>
      </c>
      <c r="C173" s="4">
        <v>1.6081424936386798E-2</v>
      </c>
      <c r="D173" s="4">
        <v>3.22466648997261E-2</v>
      </c>
      <c r="E173" s="4">
        <v>4.1294544168361501E-2</v>
      </c>
    </row>
    <row r="174" spans="1:5" x14ac:dyDescent="0.3">
      <c r="A174" s="8" t="s">
        <v>136</v>
      </c>
      <c r="B174" s="4" t="s">
        <v>40</v>
      </c>
      <c r="C174" s="4">
        <v>1.01781170483461E-4</v>
      </c>
      <c r="D174" s="4">
        <v>8.8347027122537302E-5</v>
      </c>
      <c r="E174" s="4">
        <v>1.7685029622424599E-4</v>
      </c>
    </row>
    <row r="175" spans="1:5" x14ac:dyDescent="0.3">
      <c r="A175" s="8" t="s">
        <v>137</v>
      </c>
      <c r="B175" s="4" t="s">
        <v>36</v>
      </c>
      <c r="C175" s="4">
        <v>9.1603053435114501E-4</v>
      </c>
      <c r="D175" s="4">
        <v>1.06016432547045E-3</v>
      </c>
      <c r="E175" s="4">
        <v>2.2106287028030801E-3</v>
      </c>
    </row>
    <row r="176" spans="1:5" x14ac:dyDescent="0.3">
      <c r="A176" s="8" t="s">
        <v>137</v>
      </c>
      <c r="B176" s="4" t="s">
        <v>37</v>
      </c>
      <c r="C176" s="4">
        <v>3.0534351145038198E-3</v>
      </c>
      <c r="D176" s="4">
        <v>4.4173513561268701E-3</v>
      </c>
      <c r="E176" s="4">
        <v>3.4485807763728E-3</v>
      </c>
    </row>
    <row r="177" spans="1:5" x14ac:dyDescent="0.3">
      <c r="A177" s="8" t="s">
        <v>137</v>
      </c>
      <c r="B177" s="4" t="s">
        <v>38</v>
      </c>
      <c r="C177" s="4">
        <v>1.01781170483461E-4</v>
      </c>
      <c r="D177" s="4">
        <v>8.8347027122537302E-5</v>
      </c>
      <c r="E177" s="4">
        <v>0</v>
      </c>
    </row>
    <row r="178" spans="1:5" x14ac:dyDescent="0.3">
      <c r="A178" s="8" t="s">
        <v>137</v>
      </c>
      <c r="B178" s="4" t="s">
        <v>39</v>
      </c>
      <c r="C178" s="4">
        <v>9.0585241730279896E-3</v>
      </c>
      <c r="D178" s="4">
        <v>1.28103189327679E-2</v>
      </c>
      <c r="E178" s="4">
        <v>1.5209125475285201E-2</v>
      </c>
    </row>
    <row r="179" spans="1:5" x14ac:dyDescent="0.3">
      <c r="A179" s="8" t="s">
        <v>137</v>
      </c>
      <c r="B179" s="4" t="s">
        <v>40</v>
      </c>
      <c r="C179" s="4">
        <v>2.0356234096692099E-3</v>
      </c>
      <c r="D179" s="4">
        <v>2.2086756780634298E-3</v>
      </c>
      <c r="E179" s="4">
        <v>2.6527544433636902E-3</v>
      </c>
    </row>
    <row r="180" spans="1:5" x14ac:dyDescent="0.3">
      <c r="A180" s="8" t="s">
        <v>138</v>
      </c>
      <c r="B180" s="4" t="s">
        <v>36</v>
      </c>
      <c r="C180" s="4">
        <v>0</v>
      </c>
      <c r="D180" s="4">
        <v>0</v>
      </c>
      <c r="E180" s="4">
        <v>8.8425148112123106E-5</v>
      </c>
    </row>
    <row r="181" spans="1:5" x14ac:dyDescent="0.3">
      <c r="A181" s="8" t="s">
        <v>138</v>
      </c>
      <c r="B181" s="4" t="s">
        <v>37</v>
      </c>
      <c r="C181" s="4">
        <v>9.1603053435114501E-4</v>
      </c>
      <c r="D181" s="4">
        <v>1.3252054068380601E-3</v>
      </c>
      <c r="E181" s="4">
        <v>7.0740118489698496E-4</v>
      </c>
    </row>
    <row r="182" spans="1:5" x14ac:dyDescent="0.3">
      <c r="A182" s="8" t="s">
        <v>138</v>
      </c>
      <c r="B182" s="4" t="s">
        <v>39</v>
      </c>
      <c r="C182" s="4">
        <v>1.9338422391857501E-3</v>
      </c>
      <c r="D182" s="4">
        <v>3.0037989221662698E-3</v>
      </c>
      <c r="E182" s="4">
        <v>4.2444071093819102E-3</v>
      </c>
    </row>
    <row r="183" spans="1:5" x14ac:dyDescent="0.3">
      <c r="A183" s="8" t="s">
        <v>139</v>
      </c>
      <c r="B183" s="4" t="s">
        <v>36</v>
      </c>
      <c r="C183" s="4">
        <v>6.0050890585241698E-3</v>
      </c>
      <c r="D183" s="4">
        <v>9.1880908207438803E-3</v>
      </c>
      <c r="E183" s="4">
        <v>7.51613758953046E-3</v>
      </c>
    </row>
    <row r="184" spans="1:5" x14ac:dyDescent="0.3">
      <c r="A184" s="8" t="s">
        <v>139</v>
      </c>
      <c r="B184" s="4" t="s">
        <v>37</v>
      </c>
      <c r="C184" s="4">
        <v>1.27226463104326E-2</v>
      </c>
      <c r="D184" s="4">
        <v>1.39588302853609E-2</v>
      </c>
      <c r="E184" s="4">
        <v>1.39711734017154E-2</v>
      </c>
    </row>
    <row r="185" spans="1:5" x14ac:dyDescent="0.3">
      <c r="A185" s="8" t="s">
        <v>139</v>
      </c>
      <c r="B185" s="4" t="s">
        <v>38</v>
      </c>
      <c r="C185" s="4">
        <v>2.03562340966921E-4</v>
      </c>
      <c r="D185" s="4">
        <v>2.6504108136761202E-4</v>
      </c>
      <c r="E185" s="4">
        <v>8.8425148112123106E-5</v>
      </c>
    </row>
    <row r="186" spans="1:5" x14ac:dyDescent="0.3">
      <c r="A186" s="8" t="s">
        <v>139</v>
      </c>
      <c r="B186" s="4" t="s">
        <v>39</v>
      </c>
      <c r="C186" s="4">
        <v>3.5012722646310397E-2</v>
      </c>
      <c r="D186" s="4">
        <v>4.20531849103278E-2</v>
      </c>
      <c r="E186" s="4">
        <v>4.7130603943761597E-2</v>
      </c>
    </row>
    <row r="187" spans="1:5" x14ac:dyDescent="0.3">
      <c r="A187" s="8" t="s">
        <v>139</v>
      </c>
      <c r="B187" s="4" t="s">
        <v>40</v>
      </c>
      <c r="C187" s="4">
        <v>7.2264631043256998E-3</v>
      </c>
      <c r="D187" s="4">
        <v>6.8910681155579098E-3</v>
      </c>
      <c r="E187" s="4">
        <v>7.07401184896985E-3</v>
      </c>
    </row>
    <row r="188" spans="1:5" x14ac:dyDescent="0.3">
      <c r="A188" s="8" t="s">
        <v>140</v>
      </c>
      <c r="B188" s="4" t="s">
        <v>36</v>
      </c>
      <c r="C188" s="4">
        <v>9.8727735368956803E-3</v>
      </c>
      <c r="D188" s="4">
        <v>1.5460729746444E-2</v>
      </c>
      <c r="E188" s="4">
        <v>1.6535502696966999E-2</v>
      </c>
    </row>
    <row r="189" spans="1:5" x14ac:dyDescent="0.3">
      <c r="A189" s="8" t="s">
        <v>140</v>
      </c>
      <c r="B189" s="4" t="s">
        <v>37</v>
      </c>
      <c r="C189" s="4">
        <v>3.9898218829516503E-2</v>
      </c>
      <c r="D189" s="4">
        <v>4.18764908560827E-2</v>
      </c>
      <c r="E189" s="4">
        <v>4.2620921390043302E-2</v>
      </c>
    </row>
    <row r="190" spans="1:5" x14ac:dyDescent="0.3">
      <c r="A190" s="8" t="s">
        <v>140</v>
      </c>
      <c r="B190" s="4" t="s">
        <v>38</v>
      </c>
      <c r="C190" s="4">
        <v>9.1603053435114501E-4</v>
      </c>
      <c r="D190" s="4">
        <v>3.5338810849014899E-4</v>
      </c>
      <c r="E190" s="4">
        <v>6.1897603678486197E-4</v>
      </c>
    </row>
    <row r="191" spans="1:5" x14ac:dyDescent="0.3">
      <c r="A191" s="8" t="s">
        <v>140</v>
      </c>
      <c r="B191" s="4" t="s">
        <v>39</v>
      </c>
      <c r="C191" s="4">
        <v>8.7938931297709896E-2</v>
      </c>
      <c r="D191" s="4">
        <v>0.13402244014488901</v>
      </c>
      <c r="E191" s="4">
        <v>0.149261650013264</v>
      </c>
    </row>
    <row r="192" spans="1:5" x14ac:dyDescent="0.3">
      <c r="A192" s="8" t="s">
        <v>140</v>
      </c>
      <c r="B192" s="4" t="s">
        <v>40</v>
      </c>
      <c r="C192" s="4">
        <v>2.7175572519084E-2</v>
      </c>
      <c r="D192" s="4">
        <v>2.8624436787702101E-2</v>
      </c>
      <c r="E192" s="4">
        <v>3.8641789724997801E-2</v>
      </c>
    </row>
    <row r="193" spans="1:5" x14ac:dyDescent="0.3">
      <c r="A193" s="8" t="s">
        <v>141</v>
      </c>
      <c r="B193" s="4" t="s">
        <v>36</v>
      </c>
      <c r="C193" s="4">
        <v>7.1246819338422395E-4</v>
      </c>
      <c r="D193" s="4">
        <v>1.5018994610831299E-3</v>
      </c>
      <c r="E193" s="4">
        <v>9.7267662923335402E-4</v>
      </c>
    </row>
    <row r="194" spans="1:5" x14ac:dyDescent="0.3">
      <c r="A194" s="8" t="s">
        <v>141</v>
      </c>
      <c r="B194" s="4" t="s">
        <v>37</v>
      </c>
      <c r="C194" s="4">
        <v>7.1246819338422395E-4</v>
      </c>
      <c r="D194" s="4">
        <v>1.06016432547045E-3</v>
      </c>
      <c r="E194" s="4">
        <v>9.7267662923335402E-4</v>
      </c>
    </row>
    <row r="195" spans="1:5" x14ac:dyDescent="0.3">
      <c r="A195" s="8" t="s">
        <v>141</v>
      </c>
      <c r="B195" s="4" t="s">
        <v>38</v>
      </c>
      <c r="C195" s="4">
        <v>0</v>
      </c>
      <c r="D195" s="4">
        <v>0</v>
      </c>
      <c r="E195" s="4">
        <v>8.8425148112123106E-5</v>
      </c>
    </row>
    <row r="196" spans="1:5" x14ac:dyDescent="0.3">
      <c r="A196" s="8" t="s">
        <v>141</v>
      </c>
      <c r="B196" s="4" t="s">
        <v>39</v>
      </c>
      <c r="C196" s="4">
        <v>1.6284987277353699E-3</v>
      </c>
      <c r="D196" s="4">
        <v>2.3853697323085099E-3</v>
      </c>
      <c r="E196" s="4">
        <v>2.2106287028030801E-3</v>
      </c>
    </row>
    <row r="197" spans="1:5" x14ac:dyDescent="0.3">
      <c r="A197" s="8" t="s">
        <v>141</v>
      </c>
      <c r="B197" s="4" t="s">
        <v>40</v>
      </c>
      <c r="C197" s="4">
        <v>1.01781170483461E-4</v>
      </c>
      <c r="D197" s="4">
        <v>0</v>
      </c>
      <c r="E197" s="4">
        <v>1.7685029622424599E-4</v>
      </c>
    </row>
    <row r="198" spans="1:5" x14ac:dyDescent="0.3">
      <c r="A198" s="8" t="s">
        <v>142</v>
      </c>
      <c r="B198" s="4" t="s">
        <v>36</v>
      </c>
      <c r="C198" s="4">
        <v>1.5267175572519099E-3</v>
      </c>
      <c r="D198" s="4">
        <v>2.1203286509409E-3</v>
      </c>
      <c r="E198" s="4">
        <v>3.2717304801485499E-3</v>
      </c>
    </row>
    <row r="199" spans="1:5" x14ac:dyDescent="0.3">
      <c r="A199" s="8" t="s">
        <v>142</v>
      </c>
      <c r="B199" s="4" t="s">
        <v>37</v>
      </c>
      <c r="C199" s="4">
        <v>3.1552162849872801E-3</v>
      </c>
      <c r="D199" s="4">
        <v>5.03578054598463E-3</v>
      </c>
      <c r="E199" s="4">
        <v>4.9518082942788897E-3</v>
      </c>
    </row>
    <row r="200" spans="1:5" x14ac:dyDescent="0.3">
      <c r="A200" s="8" t="s">
        <v>142</v>
      </c>
      <c r="B200" s="4" t="s">
        <v>38</v>
      </c>
      <c r="C200" s="4">
        <v>0</v>
      </c>
      <c r="D200" s="4">
        <v>8.8347027122537302E-5</v>
      </c>
      <c r="E200" s="4">
        <v>1.7685029622424599E-4</v>
      </c>
    </row>
    <row r="201" spans="1:5" x14ac:dyDescent="0.3">
      <c r="A201" s="8" t="s">
        <v>142</v>
      </c>
      <c r="B201" s="4" t="s">
        <v>39</v>
      </c>
      <c r="C201" s="4">
        <v>1.3231552162849901E-2</v>
      </c>
      <c r="D201" s="4">
        <v>2.4118738404452701E-2</v>
      </c>
      <c r="E201" s="4">
        <v>2.3697939694049E-2</v>
      </c>
    </row>
    <row r="202" spans="1:5" x14ac:dyDescent="0.3">
      <c r="A202" s="8" t="s">
        <v>142</v>
      </c>
      <c r="B202" s="4" t="s">
        <v>40</v>
      </c>
      <c r="C202" s="4">
        <v>4.07124681933842E-4</v>
      </c>
      <c r="D202" s="4">
        <v>9.7181729834791097E-4</v>
      </c>
      <c r="E202" s="4">
        <v>1.4148023697939699E-3</v>
      </c>
    </row>
    <row r="203" spans="1:5" x14ac:dyDescent="0.3">
      <c r="A203" s="8" t="s">
        <v>143</v>
      </c>
      <c r="B203" s="4" t="s">
        <v>36</v>
      </c>
      <c r="C203" s="4">
        <v>1.01781170483461E-4</v>
      </c>
      <c r="D203" s="4">
        <v>8.8347027122537302E-5</v>
      </c>
      <c r="E203" s="4">
        <v>1.7685029622424599E-4</v>
      </c>
    </row>
    <row r="204" spans="1:5" x14ac:dyDescent="0.3">
      <c r="A204" s="8" t="s">
        <v>143</v>
      </c>
      <c r="B204" s="4" t="s">
        <v>37</v>
      </c>
      <c r="C204" s="4">
        <v>2.03562340966921E-4</v>
      </c>
      <c r="D204" s="4">
        <v>4.41735135612687E-4</v>
      </c>
      <c r="E204" s="4">
        <v>6.1897603678486197E-4</v>
      </c>
    </row>
    <row r="205" spans="1:5" x14ac:dyDescent="0.3">
      <c r="A205" s="8" t="s">
        <v>143</v>
      </c>
      <c r="B205" s="4" t="s">
        <v>39</v>
      </c>
      <c r="C205" s="4">
        <v>1.32315521628499E-3</v>
      </c>
      <c r="D205" s="4">
        <v>3.0037989221662698E-3</v>
      </c>
      <c r="E205" s="4">
        <v>4.9518082942788897E-3</v>
      </c>
    </row>
    <row r="206" spans="1:5" x14ac:dyDescent="0.3">
      <c r="A206" s="8" t="s">
        <v>143</v>
      </c>
      <c r="B206" s="4" t="s">
        <v>40</v>
      </c>
      <c r="C206" s="4">
        <v>1.01781170483461E-4</v>
      </c>
      <c r="D206" s="4">
        <v>2.6504108136761202E-4</v>
      </c>
      <c r="E206" s="4">
        <v>6.1897603678486197E-4</v>
      </c>
    </row>
    <row r="207" spans="1:5" x14ac:dyDescent="0.3">
      <c r="A207" s="8" t="s">
        <v>144</v>
      </c>
      <c r="B207" s="4" t="s">
        <v>36</v>
      </c>
      <c r="C207" s="4">
        <v>8.1424936386768399E-4</v>
      </c>
      <c r="D207" s="4">
        <v>1.3252054068380601E-3</v>
      </c>
      <c r="E207" s="4">
        <v>8.8425148112123103E-4</v>
      </c>
    </row>
    <row r="208" spans="1:5" x14ac:dyDescent="0.3">
      <c r="A208" s="8" t="s">
        <v>144</v>
      </c>
      <c r="B208" s="4" t="s">
        <v>37</v>
      </c>
      <c r="C208" s="4">
        <v>7.1246819338422395E-4</v>
      </c>
      <c r="D208" s="4">
        <v>5.3008216273522403E-4</v>
      </c>
      <c r="E208" s="4">
        <v>1.1495269254576E-3</v>
      </c>
    </row>
    <row r="209" spans="1:5" x14ac:dyDescent="0.3">
      <c r="A209" s="8" t="s">
        <v>144</v>
      </c>
      <c r="B209" s="4" t="s">
        <v>39</v>
      </c>
      <c r="C209" s="4">
        <v>1.32315521628499E-3</v>
      </c>
      <c r="D209" s="4">
        <v>1.94363459669582E-3</v>
      </c>
      <c r="E209" s="4">
        <v>2.3874789990273198E-3</v>
      </c>
    </row>
    <row r="210" spans="1:5" x14ac:dyDescent="0.3">
      <c r="A210" s="8" t="s">
        <v>144</v>
      </c>
      <c r="B210" s="4" t="s">
        <v>40</v>
      </c>
      <c r="C210" s="4">
        <v>1.01781170483461E-4</v>
      </c>
      <c r="D210" s="4">
        <v>1.7669405424507501E-4</v>
      </c>
      <c r="E210" s="4">
        <v>5.3055088867273899E-4</v>
      </c>
    </row>
    <row r="211" spans="1:5" x14ac:dyDescent="0.3">
      <c r="A211" s="8" t="s">
        <v>145</v>
      </c>
      <c r="B211" s="4" t="s">
        <v>36</v>
      </c>
      <c r="C211" s="4">
        <v>1.0178117048346099E-3</v>
      </c>
      <c r="D211" s="4">
        <v>1.14851135259299E-3</v>
      </c>
      <c r="E211" s="4">
        <v>1.1495269254576E-3</v>
      </c>
    </row>
    <row r="212" spans="1:5" x14ac:dyDescent="0.3">
      <c r="A212" s="8" t="s">
        <v>145</v>
      </c>
      <c r="B212" s="4" t="s">
        <v>37</v>
      </c>
      <c r="C212" s="4">
        <v>5.0890585241730301E-4</v>
      </c>
      <c r="D212" s="4">
        <v>1.3252054068380601E-3</v>
      </c>
      <c r="E212" s="4">
        <v>9.7267662923335402E-4</v>
      </c>
    </row>
    <row r="213" spans="1:5" x14ac:dyDescent="0.3">
      <c r="A213" s="8" t="s">
        <v>145</v>
      </c>
      <c r="B213" s="4" t="s">
        <v>38</v>
      </c>
      <c r="C213" s="4">
        <v>1.01781170483461E-4</v>
      </c>
      <c r="D213" s="4">
        <v>0</v>
      </c>
      <c r="E213" s="4">
        <v>0</v>
      </c>
    </row>
    <row r="214" spans="1:5" x14ac:dyDescent="0.3">
      <c r="A214" s="8" t="s">
        <v>145</v>
      </c>
      <c r="B214" s="4" t="s">
        <v>39</v>
      </c>
      <c r="C214" s="4">
        <v>2.0356234096692099E-3</v>
      </c>
      <c r="D214" s="4">
        <v>4.5056983832493999E-3</v>
      </c>
      <c r="E214" s="4">
        <v>5.5707843310637498E-3</v>
      </c>
    </row>
    <row r="215" spans="1:5" x14ac:dyDescent="0.3">
      <c r="A215" s="8" t="s">
        <v>145</v>
      </c>
      <c r="B215" s="4" t="s">
        <v>40</v>
      </c>
      <c r="C215" s="4">
        <v>3.0534351145038201E-4</v>
      </c>
      <c r="D215" s="4">
        <v>1.7669405424507501E-4</v>
      </c>
      <c r="E215" s="4">
        <v>8.8425148112123106E-5</v>
      </c>
    </row>
    <row r="216" spans="1:5" x14ac:dyDescent="0.3">
      <c r="A216" s="8" t="s">
        <v>20</v>
      </c>
      <c r="B216" s="4" t="s">
        <v>36</v>
      </c>
      <c r="C216" s="4">
        <v>2.1679389312977099E-2</v>
      </c>
      <c r="D216" s="4">
        <v>3.8430956798303703E-2</v>
      </c>
      <c r="E216" s="4">
        <v>2.9622424617561201E-2</v>
      </c>
    </row>
    <row r="217" spans="1:5" x14ac:dyDescent="0.3">
      <c r="A217" s="8" t="s">
        <v>20</v>
      </c>
      <c r="B217" s="4" t="s">
        <v>37</v>
      </c>
      <c r="C217" s="4">
        <v>3.1450381679389301E-2</v>
      </c>
      <c r="D217" s="4">
        <v>4.53220249138616E-2</v>
      </c>
      <c r="E217" s="4">
        <v>3.0595101246794602E-2</v>
      </c>
    </row>
    <row r="218" spans="1:5" x14ac:dyDescent="0.3">
      <c r="A218" s="8" t="s">
        <v>20</v>
      </c>
      <c r="B218" s="4" t="s">
        <v>38</v>
      </c>
      <c r="C218" s="4">
        <v>7.1246819338422395E-4</v>
      </c>
      <c r="D218" s="4">
        <v>9.7181729834791097E-4</v>
      </c>
      <c r="E218" s="4">
        <v>5.3055088867273899E-4</v>
      </c>
    </row>
    <row r="219" spans="1:5" x14ac:dyDescent="0.3">
      <c r="A219" s="8" t="s">
        <v>20</v>
      </c>
      <c r="B219" s="4" t="s">
        <v>39</v>
      </c>
      <c r="C219" s="4">
        <v>2.9109414758269701E-2</v>
      </c>
      <c r="D219" s="4">
        <v>5.6100362222811201E-2</v>
      </c>
      <c r="E219" s="4">
        <v>5.5177292421964799E-2</v>
      </c>
    </row>
    <row r="220" spans="1:5" x14ac:dyDescent="0.3">
      <c r="A220" s="8" t="s">
        <v>20</v>
      </c>
      <c r="B220" s="4" t="s">
        <v>40</v>
      </c>
      <c r="C220" s="4">
        <v>7.1246819338422395E-4</v>
      </c>
      <c r="D220" s="4">
        <v>2.2970227051859701E-3</v>
      </c>
      <c r="E220" s="4">
        <v>1.7685029622424599E-3</v>
      </c>
    </row>
    <row r="221" spans="1:5" x14ac:dyDescent="0.3">
      <c r="A221" s="8" t="s">
        <v>21</v>
      </c>
      <c r="B221" s="4" t="s">
        <v>36</v>
      </c>
      <c r="C221" s="4">
        <v>1.3435114503816801E-2</v>
      </c>
      <c r="D221" s="4">
        <v>1.5814117854934199E-2</v>
      </c>
      <c r="E221" s="4">
        <v>2.3344239101600502E-2</v>
      </c>
    </row>
    <row r="222" spans="1:5" x14ac:dyDescent="0.3">
      <c r="A222" s="8" t="s">
        <v>21</v>
      </c>
      <c r="B222" s="4" t="s">
        <v>37</v>
      </c>
      <c r="C222" s="4">
        <v>2.6870229007633601E-2</v>
      </c>
      <c r="D222" s="4">
        <v>3.1628235709868398E-2</v>
      </c>
      <c r="E222" s="4">
        <v>2.9180298877000601E-2</v>
      </c>
    </row>
    <row r="223" spans="1:5" x14ac:dyDescent="0.3">
      <c r="A223" s="8" t="s">
        <v>21</v>
      </c>
      <c r="B223" s="4" t="s">
        <v>38</v>
      </c>
      <c r="C223" s="4">
        <v>5.0890585241730301E-4</v>
      </c>
      <c r="D223" s="4">
        <v>4.41735135612687E-4</v>
      </c>
      <c r="E223" s="4">
        <v>7.9582633300910805E-4</v>
      </c>
    </row>
    <row r="224" spans="1:5" x14ac:dyDescent="0.3">
      <c r="A224" s="8" t="s">
        <v>21</v>
      </c>
      <c r="B224" s="4" t="s">
        <v>39</v>
      </c>
      <c r="C224" s="4">
        <v>5.0076335877862602E-2</v>
      </c>
      <c r="D224" s="4">
        <v>8.2339429278204798E-2</v>
      </c>
      <c r="E224" s="4">
        <v>6.88831903793439E-2</v>
      </c>
    </row>
    <row r="225" spans="1:5" x14ac:dyDescent="0.3">
      <c r="A225" s="8" t="s">
        <v>21</v>
      </c>
      <c r="B225" s="4" t="s">
        <v>40</v>
      </c>
      <c r="C225" s="4">
        <v>2.1374045801526701E-3</v>
      </c>
      <c r="D225" s="4">
        <v>2.1203286509409E-3</v>
      </c>
      <c r="E225" s="4">
        <v>2.03377840657883E-3</v>
      </c>
    </row>
    <row r="226" spans="1:5" x14ac:dyDescent="0.3">
      <c r="A226" s="12"/>
    </row>
    <row r="227" spans="1:5" x14ac:dyDescent="0.3">
      <c r="A227" s="10" t="s">
        <v>29</v>
      </c>
    </row>
    <row r="228" spans="1:5" x14ac:dyDescent="0.3">
      <c r="A228" s="11" t="s">
        <v>30</v>
      </c>
    </row>
    <row r="229" spans="1:5" x14ac:dyDescent="0.3">
      <c r="A229" s="11" t="s">
        <v>31</v>
      </c>
    </row>
    <row r="230" spans="1:5" x14ac:dyDescent="0.3">
      <c r="A230" s="11" t="s">
        <v>32</v>
      </c>
    </row>
    <row r="231" spans="1:5" x14ac:dyDescent="0.3">
      <c r="A231" s="11" t="s">
        <v>148</v>
      </c>
    </row>
    <row r="232" spans="1:5" x14ac:dyDescent="0.3">
      <c r="A232" s="11" t="s">
        <v>34</v>
      </c>
    </row>
    <row r="233" spans="1:5" x14ac:dyDescent="0.3">
      <c r="A233" s="11" t="s">
        <v>35</v>
      </c>
    </row>
    <row r="234" spans="1:5" x14ac:dyDescent="0.3">
      <c r="A234" s="12"/>
    </row>
    <row r="235" spans="1:5" x14ac:dyDescent="0.3">
      <c r="A235" s="12"/>
    </row>
    <row r="236" spans="1:5" x14ac:dyDescent="0.3">
      <c r="A236" s="12"/>
    </row>
    <row r="237" spans="1:5" x14ac:dyDescent="0.3">
      <c r="A237" s="12"/>
    </row>
    <row r="238" spans="1:5" x14ac:dyDescent="0.3">
      <c r="A238" s="12"/>
    </row>
    <row r="239" spans="1:5" x14ac:dyDescent="0.3">
      <c r="A239" s="12"/>
    </row>
    <row r="240" spans="1:5"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E7"/>
    <mergeCell ref="C118:E118"/>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600"/>
  <sheetViews>
    <sheetView showGridLines="0" workbookViewId="0"/>
  </sheetViews>
  <sheetFormatPr defaultColWidth="10.88671875" defaultRowHeight="14.4" x14ac:dyDescent="0.3"/>
  <cols>
    <col min="1" max="1" width="25.77734375" customWidth="1"/>
    <col min="2" max="2" width="9.21875" customWidth="1"/>
    <col min="3" max="5" width="10.5546875" customWidth="1"/>
  </cols>
  <sheetData>
    <row r="1" spans="1:5" ht="15.6" x14ac:dyDescent="0.3">
      <c r="A1" s="9" t="s">
        <v>150</v>
      </c>
    </row>
    <row r="2" spans="1:5" ht="15.6" x14ac:dyDescent="0.3">
      <c r="A2" s="9" t="s">
        <v>24</v>
      </c>
    </row>
    <row r="3" spans="1:5" ht="15.6" x14ac:dyDescent="0.3">
      <c r="A3" s="9" t="s">
        <v>147</v>
      </c>
    </row>
    <row r="4" spans="1:5" ht="15.6" x14ac:dyDescent="0.3">
      <c r="A4" s="9" t="s">
        <v>50</v>
      </c>
    </row>
    <row r="5" spans="1:5" x14ac:dyDescent="0.3">
      <c r="A5" s="12"/>
    </row>
    <row r="6" spans="1:5" x14ac:dyDescent="0.3">
      <c r="A6" s="13" t="str">
        <f>HYPERLINK("#'Table of contents'!A17", "Back to contents")</f>
        <v>Back to contents</v>
      </c>
    </row>
    <row r="7" spans="1:5" x14ac:dyDescent="0.3">
      <c r="A7" s="12"/>
      <c r="C7" s="15" t="s">
        <v>26</v>
      </c>
      <c r="D7" s="16"/>
      <c r="E7" s="16"/>
    </row>
    <row r="8" spans="1:5" x14ac:dyDescent="0.3">
      <c r="A8" s="7" t="s">
        <v>28</v>
      </c>
      <c r="B8" s="3" t="s">
        <v>28</v>
      </c>
      <c r="C8" s="3" t="s">
        <v>9</v>
      </c>
      <c r="D8" s="3" t="s">
        <v>10</v>
      </c>
      <c r="E8" s="3" t="s">
        <v>11</v>
      </c>
    </row>
    <row r="9" spans="1:5" x14ac:dyDescent="0.3">
      <c r="A9" s="5" t="s">
        <v>126</v>
      </c>
      <c r="B9" s="1" t="s">
        <v>43</v>
      </c>
      <c r="C9" s="1">
        <v>0</v>
      </c>
      <c r="D9" s="1">
        <v>1</v>
      </c>
      <c r="E9" s="1">
        <v>2</v>
      </c>
    </row>
    <row r="10" spans="1:5" x14ac:dyDescent="0.3">
      <c r="A10" s="5" t="s">
        <v>126</v>
      </c>
      <c r="B10" s="1" t="s">
        <v>44</v>
      </c>
      <c r="C10" s="1">
        <v>3</v>
      </c>
      <c r="D10" s="1">
        <v>8</v>
      </c>
      <c r="E10" s="1">
        <v>8</v>
      </c>
    </row>
    <row r="11" spans="1:5" x14ac:dyDescent="0.3">
      <c r="A11" s="5" t="s">
        <v>126</v>
      </c>
      <c r="B11" s="1" t="s">
        <v>45</v>
      </c>
      <c r="C11" s="1">
        <v>1</v>
      </c>
      <c r="D11" s="1">
        <v>6</v>
      </c>
      <c r="E11" s="1">
        <v>11</v>
      </c>
    </row>
    <row r="12" spans="1:5" x14ac:dyDescent="0.3">
      <c r="A12" s="5" t="s">
        <v>126</v>
      </c>
      <c r="B12" s="1" t="s">
        <v>46</v>
      </c>
      <c r="C12" s="1">
        <v>6</v>
      </c>
      <c r="D12" s="1">
        <v>11</v>
      </c>
      <c r="E12" s="1">
        <v>14</v>
      </c>
    </row>
    <row r="13" spans="1:5" x14ac:dyDescent="0.3">
      <c r="A13" s="5" t="s">
        <v>126</v>
      </c>
      <c r="B13" s="1" t="s">
        <v>47</v>
      </c>
      <c r="C13" s="1">
        <v>3</v>
      </c>
      <c r="D13" s="1">
        <v>1</v>
      </c>
      <c r="E13" s="1">
        <v>5</v>
      </c>
    </row>
    <row r="14" spans="1:5" x14ac:dyDescent="0.3">
      <c r="A14" s="5" t="s">
        <v>126</v>
      </c>
      <c r="B14" s="1" t="s">
        <v>48</v>
      </c>
      <c r="C14" s="1">
        <v>0</v>
      </c>
      <c r="D14" s="1">
        <v>0</v>
      </c>
      <c r="E14" s="1">
        <v>1</v>
      </c>
    </row>
    <row r="15" spans="1:5" x14ac:dyDescent="0.3">
      <c r="A15" s="5" t="s">
        <v>127</v>
      </c>
      <c r="B15" s="1" t="s">
        <v>43</v>
      </c>
      <c r="C15" s="1">
        <v>18</v>
      </c>
      <c r="D15" s="1">
        <v>30</v>
      </c>
      <c r="E15" s="1">
        <v>50</v>
      </c>
    </row>
    <row r="16" spans="1:5" x14ac:dyDescent="0.3">
      <c r="A16" s="5" t="s">
        <v>127</v>
      </c>
      <c r="B16" s="1" t="s">
        <v>44</v>
      </c>
      <c r="C16" s="1">
        <v>29</v>
      </c>
      <c r="D16" s="1">
        <v>59</v>
      </c>
      <c r="E16" s="1">
        <v>66</v>
      </c>
    </row>
    <row r="17" spans="1:5" x14ac:dyDescent="0.3">
      <c r="A17" s="5" t="s">
        <v>127</v>
      </c>
      <c r="B17" s="1" t="s">
        <v>45</v>
      </c>
      <c r="C17" s="1">
        <v>17</v>
      </c>
      <c r="D17" s="1">
        <v>45</v>
      </c>
      <c r="E17" s="1">
        <v>37</v>
      </c>
    </row>
    <row r="18" spans="1:5" x14ac:dyDescent="0.3">
      <c r="A18" s="5" t="s">
        <v>127</v>
      </c>
      <c r="B18" s="1" t="s">
        <v>46</v>
      </c>
      <c r="C18" s="1">
        <v>45</v>
      </c>
      <c r="D18" s="1">
        <v>96</v>
      </c>
      <c r="E18" s="1">
        <v>83</v>
      </c>
    </row>
    <row r="19" spans="1:5" x14ac:dyDescent="0.3">
      <c r="A19" s="5" t="s">
        <v>127</v>
      </c>
      <c r="B19" s="1" t="s">
        <v>47</v>
      </c>
      <c r="C19" s="1">
        <v>14</v>
      </c>
      <c r="D19" s="1">
        <v>23</v>
      </c>
      <c r="E19" s="1">
        <v>25</v>
      </c>
    </row>
    <row r="20" spans="1:5" x14ac:dyDescent="0.3">
      <c r="A20" s="5" t="s">
        <v>127</v>
      </c>
      <c r="B20" s="1" t="s">
        <v>48</v>
      </c>
      <c r="C20" s="1">
        <v>4</v>
      </c>
      <c r="D20" s="1">
        <v>3</v>
      </c>
      <c r="E20" s="1">
        <v>2</v>
      </c>
    </row>
    <row r="21" spans="1:5" x14ac:dyDescent="0.3">
      <c r="A21" s="5" t="s">
        <v>128</v>
      </c>
      <c r="B21" s="1" t="s">
        <v>43</v>
      </c>
      <c r="C21" s="1">
        <v>6</v>
      </c>
      <c r="D21" s="1">
        <v>20</v>
      </c>
      <c r="E21" s="1">
        <v>33</v>
      </c>
    </row>
    <row r="22" spans="1:5" x14ac:dyDescent="0.3">
      <c r="A22" s="5" t="s">
        <v>128</v>
      </c>
      <c r="B22" s="1" t="s">
        <v>44</v>
      </c>
      <c r="C22" s="1">
        <v>53</v>
      </c>
      <c r="D22" s="1">
        <v>78</v>
      </c>
      <c r="E22" s="1">
        <v>96</v>
      </c>
    </row>
    <row r="23" spans="1:5" x14ac:dyDescent="0.3">
      <c r="A23" s="5" t="s">
        <v>128</v>
      </c>
      <c r="B23" s="1" t="s">
        <v>45</v>
      </c>
      <c r="C23" s="1">
        <v>23</v>
      </c>
      <c r="D23" s="1">
        <v>24</v>
      </c>
      <c r="E23" s="1">
        <v>38</v>
      </c>
    </row>
    <row r="24" spans="1:5" x14ac:dyDescent="0.3">
      <c r="A24" s="5" t="s">
        <v>128</v>
      </c>
      <c r="B24" s="1" t="s">
        <v>46</v>
      </c>
      <c r="C24" s="1">
        <v>2</v>
      </c>
      <c r="D24" s="1">
        <v>5</v>
      </c>
      <c r="E24" s="1">
        <v>4</v>
      </c>
    </row>
    <row r="25" spans="1:5" x14ac:dyDescent="0.3">
      <c r="A25" s="5" t="s">
        <v>128</v>
      </c>
      <c r="B25" s="1" t="s">
        <v>47</v>
      </c>
      <c r="C25" s="1">
        <v>0</v>
      </c>
      <c r="D25" s="1">
        <v>2</v>
      </c>
      <c r="E25" s="1">
        <v>0</v>
      </c>
    </row>
    <row r="26" spans="1:5" x14ac:dyDescent="0.3">
      <c r="A26" s="5" t="s">
        <v>129</v>
      </c>
      <c r="B26" s="1" t="s">
        <v>43</v>
      </c>
      <c r="C26" s="1">
        <v>0</v>
      </c>
      <c r="D26" s="1">
        <v>1</v>
      </c>
      <c r="E26" s="1">
        <v>0</v>
      </c>
    </row>
    <row r="27" spans="1:5" x14ac:dyDescent="0.3">
      <c r="A27" s="5" t="s">
        <v>129</v>
      </c>
      <c r="B27" s="1" t="s">
        <v>44</v>
      </c>
      <c r="C27" s="1">
        <v>1</v>
      </c>
      <c r="D27" s="1">
        <v>0</v>
      </c>
      <c r="E27" s="1">
        <v>0</v>
      </c>
    </row>
    <row r="28" spans="1:5" x14ac:dyDescent="0.3">
      <c r="A28" s="5" t="s">
        <v>129</v>
      </c>
      <c r="B28" s="1" t="s">
        <v>45</v>
      </c>
      <c r="C28" s="1">
        <v>1</v>
      </c>
      <c r="D28" s="1">
        <v>1</v>
      </c>
      <c r="E28" s="1">
        <v>0</v>
      </c>
    </row>
    <row r="29" spans="1:5" x14ac:dyDescent="0.3">
      <c r="A29" s="5" t="s">
        <v>130</v>
      </c>
      <c r="B29" s="1" t="s">
        <v>43</v>
      </c>
      <c r="C29" s="1">
        <v>7</v>
      </c>
      <c r="D29" s="1">
        <v>14</v>
      </c>
      <c r="E29" s="1">
        <v>20</v>
      </c>
    </row>
    <row r="30" spans="1:5" x14ac:dyDescent="0.3">
      <c r="A30" s="5" t="s">
        <v>130</v>
      </c>
      <c r="B30" s="1" t="s">
        <v>44</v>
      </c>
      <c r="C30" s="1">
        <v>22</v>
      </c>
      <c r="D30" s="1">
        <v>36</v>
      </c>
      <c r="E30" s="1">
        <v>27</v>
      </c>
    </row>
    <row r="31" spans="1:5" x14ac:dyDescent="0.3">
      <c r="A31" s="5" t="s">
        <v>130</v>
      </c>
      <c r="B31" s="1" t="s">
        <v>45</v>
      </c>
      <c r="C31" s="1">
        <v>27</v>
      </c>
      <c r="D31" s="1">
        <v>37</v>
      </c>
      <c r="E31" s="1">
        <v>38</v>
      </c>
    </row>
    <row r="32" spans="1:5" x14ac:dyDescent="0.3">
      <c r="A32" s="5" t="s">
        <v>130</v>
      </c>
      <c r="B32" s="1" t="s">
        <v>46</v>
      </c>
      <c r="C32" s="1">
        <v>43</v>
      </c>
      <c r="D32" s="1">
        <v>87</v>
      </c>
      <c r="E32" s="1">
        <v>76</v>
      </c>
    </row>
    <row r="33" spans="1:5" x14ac:dyDescent="0.3">
      <c r="A33" s="5" t="s">
        <v>130</v>
      </c>
      <c r="B33" s="1" t="s">
        <v>47</v>
      </c>
      <c r="C33" s="1">
        <v>12</v>
      </c>
      <c r="D33" s="1">
        <v>43</v>
      </c>
      <c r="E33" s="1">
        <v>32</v>
      </c>
    </row>
    <row r="34" spans="1:5" x14ac:dyDescent="0.3">
      <c r="A34" s="5" t="s">
        <v>130</v>
      </c>
      <c r="B34" s="1" t="s">
        <v>48</v>
      </c>
      <c r="C34" s="1">
        <v>6</v>
      </c>
      <c r="D34" s="1">
        <v>16</v>
      </c>
      <c r="E34" s="1">
        <v>15</v>
      </c>
    </row>
    <row r="35" spans="1:5" x14ac:dyDescent="0.3">
      <c r="A35" s="5" t="s">
        <v>131</v>
      </c>
      <c r="B35" s="1" t="s">
        <v>43</v>
      </c>
      <c r="C35" s="1">
        <v>5</v>
      </c>
      <c r="D35" s="1">
        <v>9</v>
      </c>
      <c r="E35" s="1">
        <v>9</v>
      </c>
    </row>
    <row r="36" spans="1:5" x14ac:dyDescent="0.3">
      <c r="A36" s="5" t="s">
        <v>131</v>
      </c>
      <c r="B36" s="1" t="s">
        <v>44</v>
      </c>
      <c r="C36" s="1">
        <v>7</v>
      </c>
      <c r="D36" s="1">
        <v>12</v>
      </c>
      <c r="E36" s="1">
        <v>15</v>
      </c>
    </row>
    <row r="37" spans="1:5" x14ac:dyDescent="0.3">
      <c r="A37" s="5" t="s">
        <v>131</v>
      </c>
      <c r="B37" s="1" t="s">
        <v>45</v>
      </c>
      <c r="C37" s="1">
        <v>2</v>
      </c>
      <c r="D37" s="1">
        <v>11</v>
      </c>
      <c r="E37" s="1">
        <v>12</v>
      </c>
    </row>
    <row r="38" spans="1:5" x14ac:dyDescent="0.3">
      <c r="A38" s="5" t="s">
        <v>131</v>
      </c>
      <c r="B38" s="1" t="s">
        <v>46</v>
      </c>
      <c r="C38" s="1">
        <v>7</v>
      </c>
      <c r="D38" s="1">
        <v>8</v>
      </c>
      <c r="E38" s="1">
        <v>10</v>
      </c>
    </row>
    <row r="39" spans="1:5" x14ac:dyDescent="0.3">
      <c r="A39" s="5" t="s">
        <v>131</v>
      </c>
      <c r="B39" s="1" t="s">
        <v>47</v>
      </c>
      <c r="C39" s="1">
        <v>1</v>
      </c>
      <c r="D39" s="1">
        <v>8</v>
      </c>
      <c r="E39" s="1">
        <v>11</v>
      </c>
    </row>
    <row r="40" spans="1:5" x14ac:dyDescent="0.3">
      <c r="A40" s="5" t="s">
        <v>131</v>
      </c>
      <c r="B40" s="1" t="s">
        <v>48</v>
      </c>
      <c r="C40" s="1">
        <v>1</v>
      </c>
      <c r="D40" s="1">
        <v>7</v>
      </c>
      <c r="E40" s="1">
        <v>1</v>
      </c>
    </row>
    <row r="41" spans="1:5" x14ac:dyDescent="0.3">
      <c r="A41" s="5" t="s">
        <v>132</v>
      </c>
      <c r="B41" s="1" t="s">
        <v>43</v>
      </c>
      <c r="C41" s="1">
        <v>5</v>
      </c>
      <c r="D41" s="1">
        <v>10</v>
      </c>
      <c r="E41" s="1">
        <v>9</v>
      </c>
    </row>
    <row r="42" spans="1:5" x14ac:dyDescent="0.3">
      <c r="A42" s="5" t="s">
        <v>132</v>
      </c>
      <c r="B42" s="1" t="s">
        <v>44</v>
      </c>
      <c r="C42" s="1">
        <v>22</v>
      </c>
      <c r="D42" s="1">
        <v>41</v>
      </c>
      <c r="E42" s="1">
        <v>57</v>
      </c>
    </row>
    <row r="43" spans="1:5" x14ac:dyDescent="0.3">
      <c r="A43" s="5" t="s">
        <v>132</v>
      </c>
      <c r="B43" s="1" t="s">
        <v>45</v>
      </c>
      <c r="C43" s="1">
        <v>1</v>
      </c>
      <c r="D43" s="1">
        <v>5</v>
      </c>
      <c r="E43" s="1">
        <v>9</v>
      </c>
    </row>
    <row r="44" spans="1:5" x14ac:dyDescent="0.3">
      <c r="A44" s="5" t="s">
        <v>132</v>
      </c>
      <c r="B44" s="1" t="s">
        <v>46</v>
      </c>
      <c r="C44" s="1">
        <v>1</v>
      </c>
      <c r="D44" s="1">
        <v>0</v>
      </c>
      <c r="E44" s="1">
        <v>0</v>
      </c>
    </row>
    <row r="45" spans="1:5" x14ac:dyDescent="0.3">
      <c r="A45" s="5" t="s">
        <v>133</v>
      </c>
      <c r="B45" s="1" t="s">
        <v>43</v>
      </c>
      <c r="C45" s="1">
        <v>27</v>
      </c>
      <c r="D45" s="1">
        <v>28</v>
      </c>
      <c r="E45" s="1">
        <v>33</v>
      </c>
    </row>
    <row r="46" spans="1:5" x14ac:dyDescent="0.3">
      <c r="A46" s="5" t="s">
        <v>133</v>
      </c>
      <c r="B46" s="1" t="s">
        <v>44</v>
      </c>
      <c r="C46" s="1">
        <v>9</v>
      </c>
      <c r="D46" s="1">
        <v>20</v>
      </c>
      <c r="E46" s="1">
        <v>24</v>
      </c>
    </row>
    <row r="47" spans="1:5" x14ac:dyDescent="0.3">
      <c r="A47" s="5" t="s">
        <v>133</v>
      </c>
      <c r="B47" s="1" t="s">
        <v>45</v>
      </c>
      <c r="C47" s="1">
        <v>2</v>
      </c>
      <c r="D47" s="1">
        <v>8</v>
      </c>
      <c r="E47" s="1">
        <v>4</v>
      </c>
    </row>
    <row r="48" spans="1:5" x14ac:dyDescent="0.3">
      <c r="A48" s="5" t="s">
        <v>133</v>
      </c>
      <c r="B48" s="1" t="s">
        <v>46</v>
      </c>
      <c r="C48" s="1">
        <v>2</v>
      </c>
      <c r="D48" s="1">
        <v>2</v>
      </c>
      <c r="E48" s="1">
        <v>2</v>
      </c>
    </row>
    <row r="49" spans="1:5" x14ac:dyDescent="0.3">
      <c r="A49" s="5" t="s">
        <v>134</v>
      </c>
      <c r="B49" s="1" t="s">
        <v>43</v>
      </c>
      <c r="C49" s="1">
        <v>39</v>
      </c>
      <c r="D49" s="1">
        <v>87</v>
      </c>
      <c r="E49" s="1">
        <v>99</v>
      </c>
    </row>
    <row r="50" spans="1:5" x14ac:dyDescent="0.3">
      <c r="A50" s="5" t="s">
        <v>134</v>
      </c>
      <c r="B50" s="1" t="s">
        <v>44</v>
      </c>
      <c r="C50" s="1">
        <v>81</v>
      </c>
      <c r="D50" s="1">
        <v>151</v>
      </c>
      <c r="E50" s="1">
        <v>166</v>
      </c>
    </row>
    <row r="51" spans="1:5" x14ac:dyDescent="0.3">
      <c r="A51" s="5" t="s">
        <v>134</v>
      </c>
      <c r="B51" s="1" t="s">
        <v>45</v>
      </c>
      <c r="C51" s="1">
        <v>52</v>
      </c>
      <c r="D51" s="1">
        <v>97</v>
      </c>
      <c r="E51" s="1">
        <v>88</v>
      </c>
    </row>
    <row r="52" spans="1:5" x14ac:dyDescent="0.3">
      <c r="A52" s="5" t="s">
        <v>134</v>
      </c>
      <c r="B52" s="1" t="s">
        <v>46</v>
      </c>
      <c r="C52" s="1">
        <v>37</v>
      </c>
      <c r="D52" s="1">
        <v>39</v>
      </c>
      <c r="E52" s="1">
        <v>48</v>
      </c>
    </row>
    <row r="53" spans="1:5" x14ac:dyDescent="0.3">
      <c r="A53" s="5" t="s">
        <v>134</v>
      </c>
      <c r="B53" s="1" t="s">
        <v>47</v>
      </c>
      <c r="C53" s="1">
        <v>11</v>
      </c>
      <c r="D53" s="1">
        <v>19</v>
      </c>
      <c r="E53" s="1">
        <v>12</v>
      </c>
    </row>
    <row r="54" spans="1:5" x14ac:dyDescent="0.3">
      <c r="A54" s="5" t="s">
        <v>135</v>
      </c>
      <c r="B54" s="1" t="s">
        <v>43</v>
      </c>
      <c r="C54" s="1">
        <v>326</v>
      </c>
      <c r="D54" s="1">
        <v>0</v>
      </c>
      <c r="E54" s="1">
        <v>0</v>
      </c>
    </row>
    <row r="55" spans="1:5" x14ac:dyDescent="0.3">
      <c r="A55" s="5" t="s">
        <v>135</v>
      </c>
      <c r="B55" s="1" t="s">
        <v>44</v>
      </c>
      <c r="C55" s="1">
        <v>929</v>
      </c>
      <c r="D55" s="1">
        <v>0</v>
      </c>
      <c r="E55" s="1">
        <v>0</v>
      </c>
    </row>
    <row r="56" spans="1:5" x14ac:dyDescent="0.3">
      <c r="A56" s="5" t="s">
        <v>135</v>
      </c>
      <c r="B56" s="1" t="s">
        <v>45</v>
      </c>
      <c r="C56" s="1">
        <v>514</v>
      </c>
      <c r="D56" s="1">
        <v>0</v>
      </c>
      <c r="E56" s="1">
        <v>0</v>
      </c>
    </row>
    <row r="57" spans="1:5" x14ac:dyDescent="0.3">
      <c r="A57" s="5" t="s">
        <v>135</v>
      </c>
      <c r="B57" s="1" t="s">
        <v>46</v>
      </c>
      <c r="C57" s="1">
        <v>446</v>
      </c>
      <c r="D57" s="1">
        <v>0</v>
      </c>
      <c r="E57" s="1">
        <v>0</v>
      </c>
    </row>
    <row r="58" spans="1:5" x14ac:dyDescent="0.3">
      <c r="A58" s="5" t="s">
        <v>135</v>
      </c>
      <c r="B58" s="1" t="s">
        <v>47</v>
      </c>
      <c r="C58" s="1">
        <v>614</v>
      </c>
      <c r="D58" s="1">
        <v>0</v>
      </c>
      <c r="E58" s="1">
        <v>0</v>
      </c>
    </row>
    <row r="59" spans="1:5" x14ac:dyDescent="0.3">
      <c r="A59" s="5" t="s">
        <v>135</v>
      </c>
      <c r="B59" s="1" t="s">
        <v>48</v>
      </c>
      <c r="C59" s="1">
        <v>218</v>
      </c>
      <c r="D59" s="1">
        <v>0</v>
      </c>
      <c r="E59" s="1">
        <v>0</v>
      </c>
    </row>
    <row r="60" spans="1:5" x14ac:dyDescent="0.3">
      <c r="A60" s="5" t="s">
        <v>17</v>
      </c>
      <c r="B60" s="1" t="s">
        <v>44</v>
      </c>
      <c r="C60" s="1">
        <v>0</v>
      </c>
      <c r="D60" s="1">
        <v>1</v>
      </c>
      <c r="E60" s="1">
        <v>0</v>
      </c>
    </row>
    <row r="61" spans="1:5" x14ac:dyDescent="0.3">
      <c r="A61" s="5" t="s">
        <v>17</v>
      </c>
      <c r="B61" s="1" t="s">
        <v>45</v>
      </c>
      <c r="C61" s="1">
        <v>4</v>
      </c>
      <c r="D61" s="1">
        <v>9</v>
      </c>
      <c r="E61" s="1">
        <v>7</v>
      </c>
    </row>
    <row r="62" spans="1:5" x14ac:dyDescent="0.3">
      <c r="A62" s="5" t="s">
        <v>17</v>
      </c>
      <c r="B62" s="1" t="s">
        <v>46</v>
      </c>
      <c r="C62" s="1">
        <v>474</v>
      </c>
      <c r="D62" s="1">
        <v>696</v>
      </c>
      <c r="E62" s="1">
        <v>565</v>
      </c>
    </row>
    <row r="63" spans="1:5" x14ac:dyDescent="0.3">
      <c r="A63" s="5" t="s">
        <v>17</v>
      </c>
      <c r="B63" s="1" t="s">
        <v>47</v>
      </c>
      <c r="C63" s="1">
        <v>806</v>
      </c>
      <c r="D63" s="1">
        <v>1398</v>
      </c>
      <c r="E63" s="1">
        <v>1258</v>
      </c>
    </row>
    <row r="64" spans="1:5" x14ac:dyDescent="0.3">
      <c r="A64" s="5" t="s">
        <v>17</v>
      </c>
      <c r="B64" s="1" t="s">
        <v>48</v>
      </c>
      <c r="C64" s="1">
        <v>141</v>
      </c>
      <c r="D64" s="1">
        <v>217</v>
      </c>
      <c r="E64" s="1">
        <v>237</v>
      </c>
    </row>
    <row r="65" spans="1:5" x14ac:dyDescent="0.3">
      <c r="A65" s="5" t="s">
        <v>136</v>
      </c>
      <c r="B65" s="1" t="s">
        <v>43</v>
      </c>
      <c r="C65" s="1">
        <v>30</v>
      </c>
      <c r="D65" s="1">
        <v>93</v>
      </c>
      <c r="E65" s="1">
        <v>176</v>
      </c>
    </row>
    <row r="66" spans="1:5" x14ac:dyDescent="0.3">
      <c r="A66" s="5" t="s">
        <v>136</v>
      </c>
      <c r="B66" s="1" t="s">
        <v>44</v>
      </c>
      <c r="C66" s="1">
        <v>80</v>
      </c>
      <c r="D66" s="1">
        <v>171</v>
      </c>
      <c r="E66" s="1">
        <v>198</v>
      </c>
    </row>
    <row r="67" spans="1:5" x14ac:dyDescent="0.3">
      <c r="A67" s="5" t="s">
        <v>136</v>
      </c>
      <c r="B67" s="1" t="s">
        <v>45</v>
      </c>
      <c r="C67" s="1">
        <v>66</v>
      </c>
      <c r="D67" s="1">
        <v>99</v>
      </c>
      <c r="E67" s="1">
        <v>88</v>
      </c>
    </row>
    <row r="68" spans="1:5" x14ac:dyDescent="0.3">
      <c r="A68" s="5" t="s">
        <v>136</v>
      </c>
      <c r="B68" s="1" t="s">
        <v>46</v>
      </c>
      <c r="C68" s="1">
        <v>40</v>
      </c>
      <c r="D68" s="1">
        <v>62</v>
      </c>
      <c r="E68" s="1">
        <v>61</v>
      </c>
    </row>
    <row r="69" spans="1:5" x14ac:dyDescent="0.3">
      <c r="A69" s="5" t="s">
        <v>136</v>
      </c>
      <c r="B69" s="1" t="s">
        <v>47</v>
      </c>
      <c r="C69" s="1">
        <v>34</v>
      </c>
      <c r="D69" s="1">
        <v>50</v>
      </c>
      <c r="E69" s="1">
        <v>50</v>
      </c>
    </row>
    <row r="70" spans="1:5" x14ac:dyDescent="0.3">
      <c r="A70" s="5" t="s">
        <v>136</v>
      </c>
      <c r="B70" s="1" t="s">
        <v>48</v>
      </c>
      <c r="C70" s="1">
        <v>9</v>
      </c>
      <c r="D70" s="1">
        <v>10</v>
      </c>
      <c r="E70" s="1">
        <v>15</v>
      </c>
    </row>
    <row r="71" spans="1:5" x14ac:dyDescent="0.3">
      <c r="A71" s="5" t="s">
        <v>137</v>
      </c>
      <c r="B71" s="1" t="s">
        <v>43</v>
      </c>
      <c r="C71" s="1">
        <v>37</v>
      </c>
      <c r="D71" s="1">
        <v>59</v>
      </c>
      <c r="E71" s="1">
        <v>85</v>
      </c>
    </row>
    <row r="72" spans="1:5" x14ac:dyDescent="0.3">
      <c r="A72" s="5" t="s">
        <v>137</v>
      </c>
      <c r="B72" s="1" t="s">
        <v>44</v>
      </c>
      <c r="C72" s="1">
        <v>57</v>
      </c>
      <c r="D72" s="1">
        <v>85</v>
      </c>
      <c r="E72" s="1">
        <v>97</v>
      </c>
    </row>
    <row r="73" spans="1:5" x14ac:dyDescent="0.3">
      <c r="A73" s="5" t="s">
        <v>137</v>
      </c>
      <c r="B73" s="1" t="s">
        <v>45</v>
      </c>
      <c r="C73" s="1">
        <v>26</v>
      </c>
      <c r="D73" s="1">
        <v>51</v>
      </c>
      <c r="E73" s="1">
        <v>36</v>
      </c>
    </row>
    <row r="74" spans="1:5" x14ac:dyDescent="0.3">
      <c r="A74" s="5" t="s">
        <v>137</v>
      </c>
      <c r="B74" s="1" t="s">
        <v>46</v>
      </c>
      <c r="C74" s="1">
        <v>17</v>
      </c>
      <c r="D74" s="1">
        <v>28</v>
      </c>
      <c r="E74" s="1">
        <v>24</v>
      </c>
    </row>
    <row r="75" spans="1:5" x14ac:dyDescent="0.3">
      <c r="A75" s="5" t="s">
        <v>137</v>
      </c>
      <c r="B75" s="1" t="s">
        <v>47</v>
      </c>
      <c r="C75" s="1">
        <v>12</v>
      </c>
      <c r="D75" s="1">
        <v>5</v>
      </c>
      <c r="E75" s="1">
        <v>20</v>
      </c>
    </row>
    <row r="76" spans="1:5" x14ac:dyDescent="0.3">
      <c r="A76" s="5" t="s">
        <v>137</v>
      </c>
      <c r="B76" s="1" t="s">
        <v>48</v>
      </c>
      <c r="C76" s="1">
        <v>0</v>
      </c>
      <c r="D76" s="1">
        <v>5</v>
      </c>
      <c r="E76" s="1">
        <v>4</v>
      </c>
    </row>
    <row r="77" spans="1:5" x14ac:dyDescent="0.3">
      <c r="A77" s="5" t="s">
        <v>138</v>
      </c>
      <c r="B77" s="1" t="s">
        <v>43</v>
      </c>
      <c r="C77" s="1">
        <v>3</v>
      </c>
      <c r="D77" s="1">
        <v>6</v>
      </c>
      <c r="E77" s="1">
        <v>12</v>
      </c>
    </row>
    <row r="78" spans="1:5" x14ac:dyDescent="0.3">
      <c r="A78" s="5" t="s">
        <v>138</v>
      </c>
      <c r="B78" s="1" t="s">
        <v>44</v>
      </c>
      <c r="C78" s="1">
        <v>8</v>
      </c>
      <c r="D78" s="1">
        <v>21</v>
      </c>
      <c r="E78" s="1">
        <v>24</v>
      </c>
    </row>
    <row r="79" spans="1:5" x14ac:dyDescent="0.3">
      <c r="A79" s="5" t="s">
        <v>138</v>
      </c>
      <c r="B79" s="1" t="s">
        <v>45</v>
      </c>
      <c r="C79" s="1">
        <v>12</v>
      </c>
      <c r="D79" s="1">
        <v>16</v>
      </c>
      <c r="E79" s="1">
        <v>8</v>
      </c>
    </row>
    <row r="80" spans="1:5" x14ac:dyDescent="0.3">
      <c r="A80" s="5" t="s">
        <v>138</v>
      </c>
      <c r="B80" s="1" t="s">
        <v>46</v>
      </c>
      <c r="C80" s="1">
        <v>4</v>
      </c>
      <c r="D80" s="1">
        <v>3</v>
      </c>
      <c r="E80" s="1">
        <v>8</v>
      </c>
    </row>
    <row r="81" spans="1:5" x14ac:dyDescent="0.3">
      <c r="A81" s="5" t="s">
        <v>138</v>
      </c>
      <c r="B81" s="1" t="s">
        <v>47</v>
      </c>
      <c r="C81" s="1">
        <v>1</v>
      </c>
      <c r="D81" s="1">
        <v>2</v>
      </c>
      <c r="E81" s="1">
        <v>5</v>
      </c>
    </row>
    <row r="82" spans="1:5" x14ac:dyDescent="0.3">
      <c r="A82" s="5" t="s">
        <v>138</v>
      </c>
      <c r="B82" s="1" t="s">
        <v>48</v>
      </c>
      <c r="C82" s="1">
        <v>0</v>
      </c>
      <c r="D82" s="1">
        <v>1</v>
      </c>
      <c r="E82" s="1">
        <v>0</v>
      </c>
    </row>
    <row r="83" spans="1:5" x14ac:dyDescent="0.3">
      <c r="A83" s="5" t="s">
        <v>139</v>
      </c>
      <c r="B83" s="1" t="s">
        <v>43</v>
      </c>
      <c r="C83" s="1">
        <v>157</v>
      </c>
      <c r="D83" s="1">
        <v>178</v>
      </c>
      <c r="E83" s="1">
        <v>212</v>
      </c>
    </row>
    <row r="84" spans="1:5" x14ac:dyDescent="0.3">
      <c r="A84" s="5" t="s">
        <v>139</v>
      </c>
      <c r="B84" s="1" t="s">
        <v>44</v>
      </c>
      <c r="C84" s="1">
        <v>259</v>
      </c>
      <c r="D84" s="1">
        <v>380</v>
      </c>
      <c r="E84" s="1">
        <v>388</v>
      </c>
    </row>
    <row r="85" spans="1:5" x14ac:dyDescent="0.3">
      <c r="A85" s="5" t="s">
        <v>139</v>
      </c>
      <c r="B85" s="1" t="s">
        <v>45</v>
      </c>
      <c r="C85" s="1">
        <v>140</v>
      </c>
      <c r="D85" s="1">
        <v>191</v>
      </c>
      <c r="E85" s="1">
        <v>194</v>
      </c>
    </row>
    <row r="86" spans="1:5" x14ac:dyDescent="0.3">
      <c r="A86" s="5" t="s">
        <v>139</v>
      </c>
      <c r="B86" s="1" t="s">
        <v>46</v>
      </c>
      <c r="C86" s="1">
        <v>33</v>
      </c>
      <c r="D86" s="1">
        <v>55</v>
      </c>
      <c r="E86" s="1">
        <v>46</v>
      </c>
    </row>
    <row r="87" spans="1:5" x14ac:dyDescent="0.3">
      <c r="A87" s="5" t="s">
        <v>139</v>
      </c>
      <c r="B87" s="1" t="s">
        <v>47</v>
      </c>
      <c r="C87" s="1">
        <v>10</v>
      </c>
      <c r="D87" s="1">
        <v>14</v>
      </c>
      <c r="E87" s="1">
        <v>16</v>
      </c>
    </row>
    <row r="88" spans="1:5" x14ac:dyDescent="0.3">
      <c r="A88" s="5" t="s">
        <v>139</v>
      </c>
      <c r="B88" s="1" t="s">
        <v>48</v>
      </c>
      <c r="C88" s="1">
        <v>2</v>
      </c>
      <c r="D88" s="1">
        <v>1</v>
      </c>
      <c r="E88" s="1">
        <v>1</v>
      </c>
    </row>
    <row r="89" spans="1:5" x14ac:dyDescent="0.3">
      <c r="A89" s="5" t="s">
        <v>140</v>
      </c>
      <c r="B89" s="1" t="s">
        <v>43</v>
      </c>
      <c r="C89" s="1">
        <v>587</v>
      </c>
      <c r="D89" s="1">
        <v>834</v>
      </c>
      <c r="E89" s="1">
        <v>1071</v>
      </c>
    </row>
    <row r="90" spans="1:5" x14ac:dyDescent="0.3">
      <c r="A90" s="5" t="s">
        <v>140</v>
      </c>
      <c r="B90" s="1" t="s">
        <v>44</v>
      </c>
      <c r="C90" s="1">
        <v>564</v>
      </c>
      <c r="D90" s="1">
        <v>915</v>
      </c>
      <c r="E90" s="1">
        <v>953</v>
      </c>
    </row>
    <row r="91" spans="1:5" x14ac:dyDescent="0.3">
      <c r="A91" s="5" t="s">
        <v>140</v>
      </c>
      <c r="B91" s="1" t="s">
        <v>45</v>
      </c>
      <c r="C91" s="1">
        <v>323</v>
      </c>
      <c r="D91" s="1">
        <v>534</v>
      </c>
      <c r="E91" s="1">
        <v>534</v>
      </c>
    </row>
    <row r="92" spans="1:5" x14ac:dyDescent="0.3">
      <c r="A92" s="5" t="s">
        <v>140</v>
      </c>
      <c r="B92" s="1" t="s">
        <v>46</v>
      </c>
      <c r="C92" s="1">
        <v>123</v>
      </c>
      <c r="D92" s="1">
        <v>173</v>
      </c>
      <c r="E92" s="1">
        <v>197</v>
      </c>
    </row>
    <row r="93" spans="1:5" x14ac:dyDescent="0.3">
      <c r="A93" s="5" t="s">
        <v>140</v>
      </c>
      <c r="B93" s="1" t="s">
        <v>47</v>
      </c>
      <c r="C93" s="1">
        <v>32</v>
      </c>
      <c r="D93" s="1">
        <v>36</v>
      </c>
      <c r="E93" s="1">
        <v>44</v>
      </c>
    </row>
    <row r="94" spans="1:5" x14ac:dyDescent="0.3">
      <c r="A94" s="5" t="s">
        <v>140</v>
      </c>
      <c r="B94" s="1" t="s">
        <v>48</v>
      </c>
      <c r="C94" s="1">
        <v>0</v>
      </c>
      <c r="D94" s="1">
        <v>2</v>
      </c>
      <c r="E94" s="1">
        <v>2</v>
      </c>
    </row>
    <row r="95" spans="1:5" x14ac:dyDescent="0.3">
      <c r="A95" s="5" t="s">
        <v>141</v>
      </c>
      <c r="B95" s="1" t="s">
        <v>43</v>
      </c>
      <c r="C95" s="1">
        <v>1</v>
      </c>
      <c r="D95" s="1">
        <v>4</v>
      </c>
      <c r="E95" s="1">
        <v>7</v>
      </c>
    </row>
    <row r="96" spans="1:5" x14ac:dyDescent="0.3">
      <c r="A96" s="5" t="s">
        <v>141</v>
      </c>
      <c r="B96" s="1" t="s">
        <v>44</v>
      </c>
      <c r="C96" s="1">
        <v>11</v>
      </c>
      <c r="D96" s="1">
        <v>10</v>
      </c>
      <c r="E96" s="1">
        <v>9</v>
      </c>
    </row>
    <row r="97" spans="1:5" x14ac:dyDescent="0.3">
      <c r="A97" s="5" t="s">
        <v>141</v>
      </c>
      <c r="B97" s="1" t="s">
        <v>45</v>
      </c>
      <c r="C97" s="1">
        <v>7</v>
      </c>
      <c r="D97" s="1">
        <v>17</v>
      </c>
      <c r="E97" s="1">
        <v>15</v>
      </c>
    </row>
    <row r="98" spans="1:5" x14ac:dyDescent="0.3">
      <c r="A98" s="5" t="s">
        <v>141</v>
      </c>
      <c r="B98" s="1" t="s">
        <v>46</v>
      </c>
      <c r="C98" s="1">
        <v>8</v>
      </c>
      <c r="D98" s="1">
        <v>16</v>
      </c>
      <c r="E98" s="1">
        <v>13</v>
      </c>
    </row>
    <row r="99" spans="1:5" x14ac:dyDescent="0.3">
      <c r="A99" s="5" t="s">
        <v>141</v>
      </c>
      <c r="B99" s="1" t="s">
        <v>47</v>
      </c>
      <c r="C99" s="1">
        <v>4</v>
      </c>
      <c r="D99" s="1">
        <v>9</v>
      </c>
      <c r="E99" s="1">
        <v>4</v>
      </c>
    </row>
    <row r="100" spans="1:5" x14ac:dyDescent="0.3">
      <c r="A100" s="5" t="s">
        <v>141</v>
      </c>
      <c r="B100" s="1" t="s">
        <v>48</v>
      </c>
      <c r="C100" s="1">
        <v>0</v>
      </c>
      <c r="D100" s="1">
        <v>0</v>
      </c>
      <c r="E100" s="1">
        <v>2</v>
      </c>
    </row>
    <row r="101" spans="1:5" x14ac:dyDescent="0.3">
      <c r="A101" s="5" t="s">
        <v>142</v>
      </c>
      <c r="B101" s="1" t="s">
        <v>43</v>
      </c>
      <c r="C101" s="1">
        <v>21</v>
      </c>
      <c r="D101" s="1">
        <v>59</v>
      </c>
      <c r="E101" s="1">
        <v>71</v>
      </c>
    </row>
    <row r="102" spans="1:5" x14ac:dyDescent="0.3">
      <c r="A102" s="5" t="s">
        <v>142</v>
      </c>
      <c r="B102" s="1" t="s">
        <v>44</v>
      </c>
      <c r="C102" s="1">
        <v>76</v>
      </c>
      <c r="D102" s="1">
        <v>148</v>
      </c>
      <c r="E102" s="1">
        <v>161</v>
      </c>
    </row>
    <row r="103" spans="1:5" x14ac:dyDescent="0.3">
      <c r="A103" s="5" t="s">
        <v>142</v>
      </c>
      <c r="B103" s="1" t="s">
        <v>45</v>
      </c>
      <c r="C103" s="1">
        <v>51</v>
      </c>
      <c r="D103" s="1">
        <v>98</v>
      </c>
      <c r="E103" s="1">
        <v>89</v>
      </c>
    </row>
    <row r="104" spans="1:5" x14ac:dyDescent="0.3">
      <c r="A104" s="5" t="s">
        <v>142</v>
      </c>
      <c r="B104" s="1" t="s">
        <v>46</v>
      </c>
      <c r="C104" s="1">
        <v>22</v>
      </c>
      <c r="D104" s="1">
        <v>39</v>
      </c>
      <c r="E104" s="1">
        <v>44</v>
      </c>
    </row>
    <row r="105" spans="1:5" x14ac:dyDescent="0.3">
      <c r="A105" s="5" t="s">
        <v>142</v>
      </c>
      <c r="B105" s="1" t="s">
        <v>47</v>
      </c>
      <c r="C105" s="1">
        <v>7</v>
      </c>
      <c r="D105" s="1">
        <v>17</v>
      </c>
      <c r="E105" s="1">
        <v>11</v>
      </c>
    </row>
    <row r="106" spans="1:5" x14ac:dyDescent="0.3">
      <c r="A106" s="5" t="s">
        <v>142</v>
      </c>
      <c r="B106" s="1" t="s">
        <v>48</v>
      </c>
      <c r="C106" s="1">
        <v>3</v>
      </c>
      <c r="D106" s="1">
        <v>5</v>
      </c>
      <c r="E106" s="1">
        <v>3</v>
      </c>
    </row>
    <row r="107" spans="1:5" x14ac:dyDescent="0.3">
      <c r="A107" s="5" t="s">
        <v>143</v>
      </c>
      <c r="B107" s="1" t="s">
        <v>43</v>
      </c>
      <c r="C107" s="1">
        <v>2</v>
      </c>
      <c r="D107" s="1">
        <v>8</v>
      </c>
      <c r="E107" s="1">
        <v>30</v>
      </c>
    </row>
    <row r="108" spans="1:5" x14ac:dyDescent="0.3">
      <c r="A108" s="5" t="s">
        <v>143</v>
      </c>
      <c r="B108" s="1" t="s">
        <v>44</v>
      </c>
      <c r="C108" s="1">
        <v>5</v>
      </c>
      <c r="D108" s="1">
        <v>19</v>
      </c>
      <c r="E108" s="1">
        <v>28</v>
      </c>
    </row>
    <row r="109" spans="1:5" x14ac:dyDescent="0.3">
      <c r="A109" s="5" t="s">
        <v>143</v>
      </c>
      <c r="B109" s="1" t="s">
        <v>45</v>
      </c>
      <c r="C109" s="1">
        <v>6</v>
      </c>
      <c r="D109" s="1">
        <v>9</v>
      </c>
      <c r="E109" s="1">
        <v>9</v>
      </c>
    </row>
    <row r="110" spans="1:5" x14ac:dyDescent="0.3">
      <c r="A110" s="5" t="s">
        <v>143</v>
      </c>
      <c r="B110" s="1" t="s">
        <v>46</v>
      </c>
      <c r="C110" s="1">
        <v>4</v>
      </c>
      <c r="D110" s="1">
        <v>3</v>
      </c>
      <c r="E110" s="1">
        <v>3</v>
      </c>
    </row>
    <row r="111" spans="1:5" x14ac:dyDescent="0.3">
      <c r="A111" s="5" t="s">
        <v>143</v>
      </c>
      <c r="B111" s="1" t="s">
        <v>47</v>
      </c>
      <c r="C111" s="1">
        <v>0</v>
      </c>
      <c r="D111" s="1">
        <v>2</v>
      </c>
      <c r="E111" s="1">
        <v>1</v>
      </c>
    </row>
    <row r="112" spans="1:5" x14ac:dyDescent="0.3">
      <c r="A112" s="5" t="s">
        <v>143</v>
      </c>
      <c r="B112" s="1" t="s">
        <v>48</v>
      </c>
      <c r="C112" s="1">
        <v>0</v>
      </c>
      <c r="D112" s="1">
        <v>2</v>
      </c>
      <c r="E112" s="1">
        <v>1</v>
      </c>
    </row>
    <row r="113" spans="1:5" x14ac:dyDescent="0.3">
      <c r="A113" s="5" t="s">
        <v>144</v>
      </c>
      <c r="B113" s="1" t="s">
        <v>43</v>
      </c>
      <c r="C113" s="1">
        <v>4</v>
      </c>
      <c r="D113" s="1">
        <v>7</v>
      </c>
      <c r="E113" s="1">
        <v>14</v>
      </c>
    </row>
    <row r="114" spans="1:5" x14ac:dyDescent="0.3">
      <c r="A114" s="5" t="s">
        <v>144</v>
      </c>
      <c r="B114" s="1" t="s">
        <v>44</v>
      </c>
      <c r="C114" s="1">
        <v>8</v>
      </c>
      <c r="D114" s="1">
        <v>11</v>
      </c>
      <c r="E114" s="1">
        <v>19</v>
      </c>
    </row>
    <row r="115" spans="1:5" x14ac:dyDescent="0.3">
      <c r="A115" s="5" t="s">
        <v>144</v>
      </c>
      <c r="B115" s="1" t="s">
        <v>45</v>
      </c>
      <c r="C115" s="1">
        <v>5</v>
      </c>
      <c r="D115" s="1">
        <v>13</v>
      </c>
      <c r="E115" s="1">
        <v>13</v>
      </c>
    </row>
    <row r="116" spans="1:5" x14ac:dyDescent="0.3">
      <c r="A116" s="5" t="s">
        <v>144</v>
      </c>
      <c r="B116" s="1" t="s">
        <v>46</v>
      </c>
      <c r="C116" s="1">
        <v>7</v>
      </c>
      <c r="D116" s="1">
        <v>10</v>
      </c>
      <c r="E116" s="1">
        <v>9</v>
      </c>
    </row>
    <row r="117" spans="1:5" x14ac:dyDescent="0.3">
      <c r="A117" s="5" t="s">
        <v>144</v>
      </c>
      <c r="B117" s="1" t="s">
        <v>47</v>
      </c>
      <c r="C117" s="1">
        <v>4</v>
      </c>
      <c r="D117" s="1">
        <v>4</v>
      </c>
      <c r="E117" s="1">
        <v>1</v>
      </c>
    </row>
    <row r="118" spans="1:5" x14ac:dyDescent="0.3">
      <c r="A118" s="5" t="s">
        <v>144</v>
      </c>
      <c r="B118" s="1" t="s">
        <v>48</v>
      </c>
      <c r="C118" s="1">
        <v>1</v>
      </c>
      <c r="D118" s="1">
        <v>0</v>
      </c>
      <c r="E118" s="1">
        <v>0</v>
      </c>
    </row>
    <row r="119" spans="1:5" x14ac:dyDescent="0.3">
      <c r="A119" s="5" t="s">
        <v>145</v>
      </c>
      <c r="B119" s="1" t="s">
        <v>43</v>
      </c>
      <c r="C119" s="1">
        <v>6</v>
      </c>
      <c r="D119" s="1">
        <v>10</v>
      </c>
      <c r="E119" s="1">
        <v>16</v>
      </c>
    </row>
    <row r="120" spans="1:5" x14ac:dyDescent="0.3">
      <c r="A120" s="5" t="s">
        <v>145</v>
      </c>
      <c r="B120" s="1" t="s">
        <v>44</v>
      </c>
      <c r="C120" s="1">
        <v>15</v>
      </c>
      <c r="D120" s="1">
        <v>29</v>
      </c>
      <c r="E120" s="1">
        <v>29</v>
      </c>
    </row>
    <row r="121" spans="1:5" x14ac:dyDescent="0.3">
      <c r="A121" s="5" t="s">
        <v>145</v>
      </c>
      <c r="B121" s="1" t="s">
        <v>45</v>
      </c>
      <c r="C121" s="1">
        <v>6</v>
      </c>
      <c r="D121" s="1">
        <v>17</v>
      </c>
      <c r="E121" s="1">
        <v>17</v>
      </c>
    </row>
    <row r="122" spans="1:5" x14ac:dyDescent="0.3">
      <c r="A122" s="5" t="s">
        <v>145</v>
      </c>
      <c r="B122" s="1" t="s">
        <v>46</v>
      </c>
      <c r="C122" s="1">
        <v>9</v>
      </c>
      <c r="D122" s="1">
        <v>12</v>
      </c>
      <c r="E122" s="1">
        <v>11</v>
      </c>
    </row>
    <row r="123" spans="1:5" x14ac:dyDescent="0.3">
      <c r="A123" s="5" t="s">
        <v>145</v>
      </c>
      <c r="B123" s="1" t="s">
        <v>47</v>
      </c>
      <c r="C123" s="1">
        <v>3</v>
      </c>
      <c r="D123" s="1">
        <v>6</v>
      </c>
      <c r="E123" s="1">
        <v>13</v>
      </c>
    </row>
    <row r="124" spans="1:5" x14ac:dyDescent="0.3">
      <c r="A124" s="5" t="s">
        <v>145</v>
      </c>
      <c r="B124" s="1" t="s">
        <v>48</v>
      </c>
      <c r="C124" s="1">
        <v>0</v>
      </c>
      <c r="D124" s="1">
        <v>7</v>
      </c>
      <c r="E124" s="1">
        <v>2</v>
      </c>
    </row>
    <row r="125" spans="1:5" x14ac:dyDescent="0.3">
      <c r="A125" s="5" t="s">
        <v>20</v>
      </c>
      <c r="B125" s="1" t="s">
        <v>43</v>
      </c>
      <c r="C125" s="1">
        <v>34</v>
      </c>
      <c r="D125" s="1">
        <v>118</v>
      </c>
      <c r="E125" s="1">
        <v>141</v>
      </c>
    </row>
    <row r="126" spans="1:5" x14ac:dyDescent="0.3">
      <c r="A126" s="5" t="s">
        <v>20</v>
      </c>
      <c r="B126" s="1" t="s">
        <v>44</v>
      </c>
      <c r="C126" s="1">
        <v>135</v>
      </c>
      <c r="D126" s="1">
        <v>278</v>
      </c>
      <c r="E126" s="1">
        <v>293</v>
      </c>
    </row>
    <row r="127" spans="1:5" x14ac:dyDescent="0.3">
      <c r="A127" s="5" t="s">
        <v>20</v>
      </c>
      <c r="B127" s="1" t="s">
        <v>45</v>
      </c>
      <c r="C127" s="1">
        <v>94</v>
      </c>
      <c r="D127" s="1">
        <v>224</v>
      </c>
      <c r="E127" s="1">
        <v>181</v>
      </c>
    </row>
    <row r="128" spans="1:5" x14ac:dyDescent="0.3">
      <c r="A128" s="5" t="s">
        <v>20</v>
      </c>
      <c r="B128" s="1" t="s">
        <v>46</v>
      </c>
      <c r="C128" s="1">
        <v>166</v>
      </c>
      <c r="D128" s="1">
        <v>276</v>
      </c>
      <c r="E128" s="1">
        <v>201</v>
      </c>
    </row>
    <row r="129" spans="1:5" x14ac:dyDescent="0.3">
      <c r="A129" s="5" t="s">
        <v>20</v>
      </c>
      <c r="B129" s="1" t="s">
        <v>47</v>
      </c>
      <c r="C129" s="1">
        <v>231</v>
      </c>
      <c r="D129" s="1">
        <v>472</v>
      </c>
      <c r="E129" s="1">
        <v>320</v>
      </c>
    </row>
    <row r="130" spans="1:5" x14ac:dyDescent="0.3">
      <c r="A130" s="5" t="s">
        <v>20</v>
      </c>
      <c r="B130" s="1" t="s">
        <v>48</v>
      </c>
      <c r="C130" s="1">
        <v>162</v>
      </c>
      <c r="D130" s="1">
        <v>252</v>
      </c>
      <c r="E130" s="1">
        <v>195</v>
      </c>
    </row>
    <row r="131" spans="1:5" x14ac:dyDescent="0.3">
      <c r="A131" s="5" t="s">
        <v>21</v>
      </c>
      <c r="B131" s="1" t="s">
        <v>43</v>
      </c>
      <c r="C131" s="1">
        <v>97</v>
      </c>
      <c r="D131" s="1">
        <v>158</v>
      </c>
      <c r="E131" s="1">
        <v>157</v>
      </c>
    </row>
    <row r="132" spans="1:5" x14ac:dyDescent="0.3">
      <c r="A132" s="5" t="s">
        <v>21</v>
      </c>
      <c r="B132" s="1" t="s">
        <v>44</v>
      </c>
      <c r="C132" s="1">
        <v>255</v>
      </c>
      <c r="D132" s="1">
        <v>540</v>
      </c>
      <c r="E132" s="1">
        <v>441</v>
      </c>
    </row>
    <row r="133" spans="1:5" x14ac:dyDescent="0.3">
      <c r="A133" s="5" t="s">
        <v>21</v>
      </c>
      <c r="B133" s="1" t="s">
        <v>45</v>
      </c>
      <c r="C133" s="1">
        <v>195</v>
      </c>
      <c r="D133" s="1">
        <v>318</v>
      </c>
      <c r="E133" s="1">
        <v>266</v>
      </c>
    </row>
    <row r="134" spans="1:5" x14ac:dyDescent="0.3">
      <c r="A134" s="5" t="s">
        <v>21</v>
      </c>
      <c r="B134" s="1" t="s">
        <v>46</v>
      </c>
      <c r="C134" s="1">
        <v>167</v>
      </c>
      <c r="D134" s="1">
        <v>210</v>
      </c>
      <c r="E134" s="1">
        <v>198</v>
      </c>
    </row>
    <row r="135" spans="1:5" x14ac:dyDescent="0.3">
      <c r="A135" s="5" t="s">
        <v>21</v>
      </c>
      <c r="B135" s="1" t="s">
        <v>47</v>
      </c>
      <c r="C135" s="1">
        <v>140</v>
      </c>
      <c r="D135" s="1">
        <v>176</v>
      </c>
      <c r="E135" s="1">
        <v>241</v>
      </c>
    </row>
    <row r="136" spans="1:5" x14ac:dyDescent="0.3">
      <c r="A136" s="5" t="s">
        <v>21</v>
      </c>
      <c r="B136" s="1" t="s">
        <v>48</v>
      </c>
      <c r="C136" s="1">
        <v>60</v>
      </c>
      <c r="D136" s="1">
        <v>96</v>
      </c>
      <c r="E136" s="1">
        <v>102</v>
      </c>
    </row>
    <row r="137" spans="1:5" x14ac:dyDescent="0.3">
      <c r="A137" s="6" t="s">
        <v>28</v>
      </c>
      <c r="B137" s="2" t="s">
        <v>22</v>
      </c>
      <c r="C137" s="2">
        <v>9825</v>
      </c>
      <c r="D137" s="2">
        <v>11319</v>
      </c>
      <c r="E137" s="2">
        <v>11309</v>
      </c>
    </row>
    <row r="138" spans="1:5" x14ac:dyDescent="0.3">
      <c r="A138" s="12"/>
    </row>
    <row r="139" spans="1:5" x14ac:dyDescent="0.3">
      <c r="A139" s="12"/>
    </row>
    <row r="140" spans="1:5" x14ac:dyDescent="0.3">
      <c r="A140" s="12"/>
      <c r="C140" s="15" t="s">
        <v>27</v>
      </c>
      <c r="D140" s="16"/>
      <c r="E140" s="16"/>
    </row>
    <row r="141" spans="1:5" x14ac:dyDescent="0.3">
      <c r="A141" s="7" t="s">
        <v>28</v>
      </c>
      <c r="B141" s="3" t="s">
        <v>28</v>
      </c>
      <c r="C141" s="3" t="s">
        <v>9</v>
      </c>
      <c r="D141" s="3" t="s">
        <v>10</v>
      </c>
      <c r="E141" s="3" t="s">
        <v>11</v>
      </c>
    </row>
    <row r="142" spans="1:5" x14ac:dyDescent="0.3">
      <c r="A142" s="8" t="s">
        <v>126</v>
      </c>
      <c r="B142" s="4" t="s">
        <v>43</v>
      </c>
      <c r="C142" s="4">
        <v>0</v>
      </c>
      <c r="D142" s="4">
        <v>8.8347027122537302E-5</v>
      </c>
      <c r="E142" s="4">
        <v>1.7685029622424599E-4</v>
      </c>
    </row>
    <row r="143" spans="1:5" x14ac:dyDescent="0.3">
      <c r="A143" s="8" t="s">
        <v>126</v>
      </c>
      <c r="B143" s="4" t="s">
        <v>44</v>
      </c>
      <c r="C143" s="4">
        <v>3.0534351145038201E-4</v>
      </c>
      <c r="D143" s="4">
        <v>7.0677621698029896E-4</v>
      </c>
      <c r="E143" s="4">
        <v>7.0740118489698496E-4</v>
      </c>
    </row>
    <row r="144" spans="1:5" x14ac:dyDescent="0.3">
      <c r="A144" s="8" t="s">
        <v>126</v>
      </c>
      <c r="B144" s="4" t="s">
        <v>45</v>
      </c>
      <c r="C144" s="4">
        <v>1.01781170483461E-4</v>
      </c>
      <c r="D144" s="4">
        <v>5.3008216273522403E-4</v>
      </c>
      <c r="E144" s="4">
        <v>9.7267662923335402E-4</v>
      </c>
    </row>
    <row r="145" spans="1:5" x14ac:dyDescent="0.3">
      <c r="A145" s="8" t="s">
        <v>126</v>
      </c>
      <c r="B145" s="4" t="s">
        <v>46</v>
      </c>
      <c r="C145" s="4">
        <v>6.1068702290076305E-4</v>
      </c>
      <c r="D145" s="4">
        <v>9.7181729834791097E-4</v>
      </c>
      <c r="E145" s="4">
        <v>1.23795207356972E-3</v>
      </c>
    </row>
    <row r="146" spans="1:5" x14ac:dyDescent="0.3">
      <c r="A146" s="8" t="s">
        <v>126</v>
      </c>
      <c r="B146" s="4" t="s">
        <v>47</v>
      </c>
      <c r="C146" s="4">
        <v>3.0534351145038201E-4</v>
      </c>
      <c r="D146" s="4">
        <v>8.8347027122537302E-5</v>
      </c>
      <c r="E146" s="4">
        <v>4.4212574056061497E-4</v>
      </c>
    </row>
    <row r="147" spans="1:5" x14ac:dyDescent="0.3">
      <c r="A147" s="8" t="s">
        <v>126</v>
      </c>
      <c r="B147" s="4" t="s">
        <v>48</v>
      </c>
      <c r="C147" s="4">
        <v>0</v>
      </c>
      <c r="D147" s="4">
        <v>0</v>
      </c>
      <c r="E147" s="4">
        <v>8.8425148112123106E-5</v>
      </c>
    </row>
    <row r="148" spans="1:5" x14ac:dyDescent="0.3">
      <c r="A148" s="8" t="s">
        <v>127</v>
      </c>
      <c r="B148" s="4" t="s">
        <v>43</v>
      </c>
      <c r="C148" s="4">
        <v>1.83206106870229E-3</v>
      </c>
      <c r="D148" s="4">
        <v>2.6504108136761202E-3</v>
      </c>
      <c r="E148" s="4">
        <v>4.4212574056061498E-3</v>
      </c>
    </row>
    <row r="149" spans="1:5" x14ac:dyDescent="0.3">
      <c r="A149" s="8" t="s">
        <v>127</v>
      </c>
      <c r="B149" s="4" t="s">
        <v>44</v>
      </c>
      <c r="C149" s="4">
        <v>2.95165394402036E-3</v>
      </c>
      <c r="D149" s="4">
        <v>5.2124746002297001E-3</v>
      </c>
      <c r="E149" s="4">
        <v>5.8360597754001202E-3</v>
      </c>
    </row>
    <row r="150" spans="1:5" x14ac:dyDescent="0.3">
      <c r="A150" s="8" t="s">
        <v>127</v>
      </c>
      <c r="B150" s="4" t="s">
        <v>45</v>
      </c>
      <c r="C150" s="4">
        <v>1.73027989821883E-3</v>
      </c>
      <c r="D150" s="4">
        <v>3.9756162205141802E-3</v>
      </c>
      <c r="E150" s="4">
        <v>3.2717304801485499E-3</v>
      </c>
    </row>
    <row r="151" spans="1:5" x14ac:dyDescent="0.3">
      <c r="A151" s="8" t="s">
        <v>127</v>
      </c>
      <c r="B151" s="4" t="s">
        <v>46</v>
      </c>
      <c r="C151" s="4">
        <v>4.5801526717557297E-3</v>
      </c>
      <c r="D151" s="4">
        <v>8.4813146037635793E-3</v>
      </c>
      <c r="E151" s="4">
        <v>7.3392872933062204E-3</v>
      </c>
    </row>
    <row r="152" spans="1:5" x14ac:dyDescent="0.3">
      <c r="A152" s="8" t="s">
        <v>127</v>
      </c>
      <c r="B152" s="4" t="s">
        <v>47</v>
      </c>
      <c r="C152" s="4">
        <v>1.4249363867684501E-3</v>
      </c>
      <c r="D152" s="4">
        <v>2.0319816238183598E-3</v>
      </c>
      <c r="E152" s="4">
        <v>2.2106287028030801E-3</v>
      </c>
    </row>
    <row r="153" spans="1:5" x14ac:dyDescent="0.3">
      <c r="A153" s="8" t="s">
        <v>127</v>
      </c>
      <c r="B153" s="4" t="s">
        <v>48</v>
      </c>
      <c r="C153" s="4">
        <v>4.07124681933842E-4</v>
      </c>
      <c r="D153" s="4">
        <v>2.6504108136761202E-4</v>
      </c>
      <c r="E153" s="4">
        <v>1.7685029622424599E-4</v>
      </c>
    </row>
    <row r="154" spans="1:5" x14ac:dyDescent="0.3">
      <c r="A154" s="8" t="s">
        <v>128</v>
      </c>
      <c r="B154" s="4" t="s">
        <v>43</v>
      </c>
      <c r="C154" s="4">
        <v>6.1068702290076305E-4</v>
      </c>
      <c r="D154" s="4">
        <v>1.7669405424507499E-3</v>
      </c>
      <c r="E154" s="4">
        <v>2.9180298877000601E-3</v>
      </c>
    </row>
    <row r="155" spans="1:5" x14ac:dyDescent="0.3">
      <c r="A155" s="8" t="s">
        <v>128</v>
      </c>
      <c r="B155" s="4" t="s">
        <v>44</v>
      </c>
      <c r="C155" s="4">
        <v>5.39440203562341E-3</v>
      </c>
      <c r="D155" s="4">
        <v>6.8910681155579098E-3</v>
      </c>
      <c r="E155" s="4">
        <v>8.4888142187638203E-3</v>
      </c>
    </row>
    <row r="156" spans="1:5" x14ac:dyDescent="0.3">
      <c r="A156" s="8" t="s">
        <v>128</v>
      </c>
      <c r="B156" s="4" t="s">
        <v>45</v>
      </c>
      <c r="C156" s="4">
        <v>2.3409669211195902E-3</v>
      </c>
      <c r="D156" s="4">
        <v>2.1203286509409E-3</v>
      </c>
      <c r="E156" s="4">
        <v>3.3601556282606801E-3</v>
      </c>
    </row>
    <row r="157" spans="1:5" x14ac:dyDescent="0.3">
      <c r="A157" s="8" t="s">
        <v>128</v>
      </c>
      <c r="B157" s="4" t="s">
        <v>46</v>
      </c>
      <c r="C157" s="4">
        <v>2.03562340966921E-4</v>
      </c>
      <c r="D157" s="4">
        <v>4.41735135612687E-4</v>
      </c>
      <c r="E157" s="4">
        <v>3.5370059244849199E-4</v>
      </c>
    </row>
    <row r="158" spans="1:5" x14ac:dyDescent="0.3">
      <c r="A158" s="8" t="s">
        <v>128</v>
      </c>
      <c r="B158" s="4" t="s">
        <v>47</v>
      </c>
      <c r="C158" s="4">
        <v>0</v>
      </c>
      <c r="D158" s="4">
        <v>1.7669405424507501E-4</v>
      </c>
      <c r="E158" s="4">
        <v>0</v>
      </c>
    </row>
    <row r="159" spans="1:5" x14ac:dyDescent="0.3">
      <c r="A159" s="8" t="s">
        <v>129</v>
      </c>
      <c r="B159" s="4" t="s">
        <v>43</v>
      </c>
      <c r="C159" s="4">
        <v>0</v>
      </c>
      <c r="D159" s="4">
        <v>8.8347027122537302E-5</v>
      </c>
      <c r="E159" s="4">
        <v>0</v>
      </c>
    </row>
    <row r="160" spans="1:5" x14ac:dyDescent="0.3">
      <c r="A160" s="8" t="s">
        <v>129</v>
      </c>
      <c r="B160" s="4" t="s">
        <v>44</v>
      </c>
      <c r="C160" s="4">
        <v>1.01781170483461E-4</v>
      </c>
      <c r="D160" s="4">
        <v>0</v>
      </c>
      <c r="E160" s="4">
        <v>0</v>
      </c>
    </row>
    <row r="161" spans="1:5" x14ac:dyDescent="0.3">
      <c r="A161" s="8" t="s">
        <v>129</v>
      </c>
      <c r="B161" s="4" t="s">
        <v>45</v>
      </c>
      <c r="C161" s="4">
        <v>1.01781170483461E-4</v>
      </c>
      <c r="D161" s="4">
        <v>8.8347027122537302E-5</v>
      </c>
      <c r="E161" s="4">
        <v>0</v>
      </c>
    </row>
    <row r="162" spans="1:5" x14ac:dyDescent="0.3">
      <c r="A162" s="8" t="s">
        <v>130</v>
      </c>
      <c r="B162" s="4" t="s">
        <v>43</v>
      </c>
      <c r="C162" s="4">
        <v>7.1246819338422395E-4</v>
      </c>
      <c r="D162" s="4">
        <v>1.2368583797155201E-3</v>
      </c>
      <c r="E162" s="4">
        <v>1.7685029622424599E-3</v>
      </c>
    </row>
    <row r="163" spans="1:5" x14ac:dyDescent="0.3">
      <c r="A163" s="8" t="s">
        <v>130</v>
      </c>
      <c r="B163" s="4" t="s">
        <v>44</v>
      </c>
      <c r="C163" s="4">
        <v>2.2391857506361299E-3</v>
      </c>
      <c r="D163" s="4">
        <v>3.1804929764113398E-3</v>
      </c>
      <c r="E163" s="4">
        <v>2.3874789990273198E-3</v>
      </c>
    </row>
    <row r="164" spans="1:5" x14ac:dyDescent="0.3">
      <c r="A164" s="8" t="s">
        <v>130</v>
      </c>
      <c r="B164" s="4" t="s">
        <v>45</v>
      </c>
      <c r="C164" s="4">
        <v>2.7480916030534399E-3</v>
      </c>
      <c r="D164" s="4">
        <v>3.2688400035338801E-3</v>
      </c>
      <c r="E164" s="4">
        <v>3.3601556282606801E-3</v>
      </c>
    </row>
    <row r="165" spans="1:5" x14ac:dyDescent="0.3">
      <c r="A165" s="8" t="s">
        <v>130</v>
      </c>
      <c r="B165" s="4" t="s">
        <v>46</v>
      </c>
      <c r="C165" s="4">
        <v>4.3765903307887996E-3</v>
      </c>
      <c r="D165" s="4">
        <v>7.6861913596607502E-3</v>
      </c>
      <c r="E165" s="4">
        <v>6.7203112565213602E-3</v>
      </c>
    </row>
    <row r="166" spans="1:5" x14ac:dyDescent="0.3">
      <c r="A166" s="8" t="s">
        <v>130</v>
      </c>
      <c r="B166" s="4" t="s">
        <v>47</v>
      </c>
      <c r="C166" s="4">
        <v>1.22137404580153E-3</v>
      </c>
      <c r="D166" s="4">
        <v>3.7989221662691002E-3</v>
      </c>
      <c r="E166" s="4">
        <v>2.8296047395879398E-3</v>
      </c>
    </row>
    <row r="167" spans="1:5" x14ac:dyDescent="0.3">
      <c r="A167" s="8" t="s">
        <v>130</v>
      </c>
      <c r="B167" s="4" t="s">
        <v>48</v>
      </c>
      <c r="C167" s="4">
        <v>6.1068702290076305E-4</v>
      </c>
      <c r="D167" s="4">
        <v>1.4135524339606001E-3</v>
      </c>
      <c r="E167" s="4">
        <v>1.3263772216818501E-3</v>
      </c>
    </row>
    <row r="168" spans="1:5" x14ac:dyDescent="0.3">
      <c r="A168" s="8" t="s">
        <v>131</v>
      </c>
      <c r="B168" s="4" t="s">
        <v>43</v>
      </c>
      <c r="C168" s="4">
        <v>5.0890585241730301E-4</v>
      </c>
      <c r="D168" s="4">
        <v>7.9512324410283605E-4</v>
      </c>
      <c r="E168" s="4">
        <v>7.9582633300910805E-4</v>
      </c>
    </row>
    <row r="169" spans="1:5" x14ac:dyDescent="0.3">
      <c r="A169" s="8" t="s">
        <v>131</v>
      </c>
      <c r="B169" s="4" t="s">
        <v>44</v>
      </c>
      <c r="C169" s="4">
        <v>7.1246819338422395E-4</v>
      </c>
      <c r="D169" s="4">
        <v>1.06016432547045E-3</v>
      </c>
      <c r="E169" s="4">
        <v>1.3263772216818501E-3</v>
      </c>
    </row>
    <row r="170" spans="1:5" x14ac:dyDescent="0.3">
      <c r="A170" s="8" t="s">
        <v>131</v>
      </c>
      <c r="B170" s="4" t="s">
        <v>45</v>
      </c>
      <c r="C170" s="4">
        <v>2.03562340966921E-4</v>
      </c>
      <c r="D170" s="4">
        <v>9.7181729834791097E-4</v>
      </c>
      <c r="E170" s="4">
        <v>1.0611017773454799E-3</v>
      </c>
    </row>
    <row r="171" spans="1:5" x14ac:dyDescent="0.3">
      <c r="A171" s="8" t="s">
        <v>131</v>
      </c>
      <c r="B171" s="4" t="s">
        <v>46</v>
      </c>
      <c r="C171" s="4">
        <v>7.1246819338422395E-4</v>
      </c>
      <c r="D171" s="4">
        <v>7.0677621698029896E-4</v>
      </c>
      <c r="E171" s="4">
        <v>8.8425148112123103E-4</v>
      </c>
    </row>
    <row r="172" spans="1:5" x14ac:dyDescent="0.3">
      <c r="A172" s="8" t="s">
        <v>131</v>
      </c>
      <c r="B172" s="4" t="s">
        <v>47</v>
      </c>
      <c r="C172" s="4">
        <v>1.01781170483461E-4</v>
      </c>
      <c r="D172" s="4">
        <v>7.0677621698029896E-4</v>
      </c>
      <c r="E172" s="4">
        <v>9.7267662923335402E-4</v>
      </c>
    </row>
    <row r="173" spans="1:5" x14ac:dyDescent="0.3">
      <c r="A173" s="8" t="s">
        <v>131</v>
      </c>
      <c r="B173" s="4" t="s">
        <v>48</v>
      </c>
      <c r="C173" s="4">
        <v>1.01781170483461E-4</v>
      </c>
      <c r="D173" s="4">
        <v>6.1842918985776101E-4</v>
      </c>
      <c r="E173" s="4">
        <v>8.8425148112123106E-5</v>
      </c>
    </row>
    <row r="174" spans="1:5" x14ac:dyDescent="0.3">
      <c r="A174" s="8" t="s">
        <v>132</v>
      </c>
      <c r="B174" s="4" t="s">
        <v>43</v>
      </c>
      <c r="C174" s="4">
        <v>5.0890585241730301E-4</v>
      </c>
      <c r="D174" s="4">
        <v>8.8347027122537302E-4</v>
      </c>
      <c r="E174" s="4">
        <v>7.9582633300910805E-4</v>
      </c>
    </row>
    <row r="175" spans="1:5" x14ac:dyDescent="0.3">
      <c r="A175" s="8" t="s">
        <v>132</v>
      </c>
      <c r="B175" s="4" t="s">
        <v>44</v>
      </c>
      <c r="C175" s="4">
        <v>2.2391857506361299E-3</v>
      </c>
      <c r="D175" s="4">
        <v>3.6222281120240301E-3</v>
      </c>
      <c r="E175" s="4">
        <v>5.0402334423910204E-3</v>
      </c>
    </row>
    <row r="176" spans="1:5" x14ac:dyDescent="0.3">
      <c r="A176" s="8" t="s">
        <v>132</v>
      </c>
      <c r="B176" s="4" t="s">
        <v>45</v>
      </c>
      <c r="C176" s="4">
        <v>1.01781170483461E-4</v>
      </c>
      <c r="D176" s="4">
        <v>4.41735135612687E-4</v>
      </c>
      <c r="E176" s="4">
        <v>7.9582633300910805E-4</v>
      </c>
    </row>
    <row r="177" spans="1:5" x14ac:dyDescent="0.3">
      <c r="A177" s="8" t="s">
        <v>132</v>
      </c>
      <c r="B177" s="4" t="s">
        <v>46</v>
      </c>
      <c r="C177" s="4">
        <v>1.01781170483461E-4</v>
      </c>
      <c r="D177" s="4">
        <v>0</v>
      </c>
      <c r="E177" s="4">
        <v>0</v>
      </c>
    </row>
    <row r="178" spans="1:5" x14ac:dyDescent="0.3">
      <c r="A178" s="8" t="s">
        <v>133</v>
      </c>
      <c r="B178" s="4" t="s">
        <v>43</v>
      </c>
      <c r="C178" s="4">
        <v>2.7480916030534399E-3</v>
      </c>
      <c r="D178" s="4">
        <v>2.4737167594310501E-3</v>
      </c>
      <c r="E178" s="4">
        <v>2.9180298877000601E-3</v>
      </c>
    </row>
    <row r="179" spans="1:5" x14ac:dyDescent="0.3">
      <c r="A179" s="8" t="s">
        <v>133</v>
      </c>
      <c r="B179" s="4" t="s">
        <v>44</v>
      </c>
      <c r="C179" s="4">
        <v>9.1603053435114501E-4</v>
      </c>
      <c r="D179" s="4">
        <v>1.7669405424507499E-3</v>
      </c>
      <c r="E179" s="4">
        <v>2.1222035546909499E-3</v>
      </c>
    </row>
    <row r="180" spans="1:5" x14ac:dyDescent="0.3">
      <c r="A180" s="8" t="s">
        <v>133</v>
      </c>
      <c r="B180" s="4" t="s">
        <v>45</v>
      </c>
      <c r="C180" s="4">
        <v>2.03562340966921E-4</v>
      </c>
      <c r="D180" s="4">
        <v>7.0677621698029896E-4</v>
      </c>
      <c r="E180" s="4">
        <v>3.5370059244849199E-4</v>
      </c>
    </row>
    <row r="181" spans="1:5" x14ac:dyDescent="0.3">
      <c r="A181" s="8" t="s">
        <v>133</v>
      </c>
      <c r="B181" s="4" t="s">
        <v>46</v>
      </c>
      <c r="C181" s="4">
        <v>2.03562340966921E-4</v>
      </c>
      <c r="D181" s="4">
        <v>1.7669405424507501E-4</v>
      </c>
      <c r="E181" s="4">
        <v>1.7685029622424599E-4</v>
      </c>
    </row>
    <row r="182" spans="1:5" x14ac:dyDescent="0.3">
      <c r="A182" s="8" t="s">
        <v>134</v>
      </c>
      <c r="B182" s="4" t="s">
        <v>43</v>
      </c>
      <c r="C182" s="4">
        <v>3.9694656488549604E-3</v>
      </c>
      <c r="D182" s="4">
        <v>7.6861913596607502E-3</v>
      </c>
      <c r="E182" s="4">
        <v>8.7540896631001907E-3</v>
      </c>
    </row>
    <row r="183" spans="1:5" x14ac:dyDescent="0.3">
      <c r="A183" s="8" t="s">
        <v>134</v>
      </c>
      <c r="B183" s="4" t="s">
        <v>44</v>
      </c>
      <c r="C183" s="4">
        <v>8.2442748091603093E-3</v>
      </c>
      <c r="D183" s="4">
        <v>1.33404010955031E-2</v>
      </c>
      <c r="E183" s="4">
        <v>1.4678574586612401E-2</v>
      </c>
    </row>
    <row r="184" spans="1:5" x14ac:dyDescent="0.3">
      <c r="A184" s="8" t="s">
        <v>134</v>
      </c>
      <c r="B184" s="4" t="s">
        <v>45</v>
      </c>
      <c r="C184" s="4">
        <v>5.2926208651399497E-3</v>
      </c>
      <c r="D184" s="4">
        <v>8.5696616308861204E-3</v>
      </c>
      <c r="E184" s="4">
        <v>7.7814130338668304E-3</v>
      </c>
    </row>
    <row r="185" spans="1:5" x14ac:dyDescent="0.3">
      <c r="A185" s="8" t="s">
        <v>134</v>
      </c>
      <c r="B185" s="4" t="s">
        <v>46</v>
      </c>
      <c r="C185" s="4">
        <v>3.7659033078880398E-3</v>
      </c>
      <c r="D185" s="4">
        <v>3.4455340577789601E-3</v>
      </c>
      <c r="E185" s="4">
        <v>4.2444071093819102E-3</v>
      </c>
    </row>
    <row r="186" spans="1:5" x14ac:dyDescent="0.3">
      <c r="A186" s="8" t="s">
        <v>134</v>
      </c>
      <c r="B186" s="4" t="s">
        <v>47</v>
      </c>
      <c r="C186" s="4">
        <v>1.11959287531807E-3</v>
      </c>
      <c r="D186" s="4">
        <v>1.6785935153282099E-3</v>
      </c>
      <c r="E186" s="4">
        <v>1.0611017773454799E-3</v>
      </c>
    </row>
    <row r="187" spans="1:5" x14ac:dyDescent="0.3">
      <c r="A187" s="8" t="s">
        <v>135</v>
      </c>
      <c r="B187" s="4" t="s">
        <v>43</v>
      </c>
      <c r="C187" s="4">
        <v>3.31806615776081E-2</v>
      </c>
      <c r="D187" s="4">
        <v>0</v>
      </c>
      <c r="E187" s="4">
        <v>0</v>
      </c>
    </row>
    <row r="188" spans="1:5" x14ac:dyDescent="0.3">
      <c r="A188" s="8" t="s">
        <v>135</v>
      </c>
      <c r="B188" s="4" t="s">
        <v>44</v>
      </c>
      <c r="C188" s="4">
        <v>9.4554707379134906E-2</v>
      </c>
      <c r="D188" s="4">
        <v>0</v>
      </c>
      <c r="E188" s="4">
        <v>0</v>
      </c>
    </row>
    <row r="189" spans="1:5" x14ac:dyDescent="0.3">
      <c r="A189" s="8" t="s">
        <v>135</v>
      </c>
      <c r="B189" s="4" t="s">
        <v>45</v>
      </c>
      <c r="C189" s="4">
        <v>5.2315521628498701E-2</v>
      </c>
      <c r="D189" s="4">
        <v>0</v>
      </c>
      <c r="E189" s="4">
        <v>0</v>
      </c>
    </row>
    <row r="190" spans="1:5" x14ac:dyDescent="0.3">
      <c r="A190" s="8" t="s">
        <v>135</v>
      </c>
      <c r="B190" s="4" t="s">
        <v>46</v>
      </c>
      <c r="C190" s="4">
        <v>4.53944020356234E-2</v>
      </c>
      <c r="D190" s="4">
        <v>0</v>
      </c>
      <c r="E190" s="4">
        <v>0</v>
      </c>
    </row>
    <row r="191" spans="1:5" x14ac:dyDescent="0.3">
      <c r="A191" s="8" t="s">
        <v>135</v>
      </c>
      <c r="B191" s="4" t="s">
        <v>47</v>
      </c>
      <c r="C191" s="4">
        <v>6.24936386768448E-2</v>
      </c>
      <c r="D191" s="4">
        <v>0</v>
      </c>
      <c r="E191" s="4">
        <v>0</v>
      </c>
    </row>
    <row r="192" spans="1:5" x14ac:dyDescent="0.3">
      <c r="A192" s="8" t="s">
        <v>135</v>
      </c>
      <c r="B192" s="4" t="s">
        <v>48</v>
      </c>
      <c r="C192" s="4">
        <v>2.21882951653944E-2</v>
      </c>
      <c r="D192" s="4">
        <v>0</v>
      </c>
      <c r="E192" s="4">
        <v>0</v>
      </c>
    </row>
    <row r="193" spans="1:5" x14ac:dyDescent="0.3">
      <c r="A193" s="8" t="s">
        <v>17</v>
      </c>
      <c r="B193" s="4" t="s">
        <v>44</v>
      </c>
      <c r="C193" s="4">
        <v>0</v>
      </c>
      <c r="D193" s="4">
        <v>8.8347027122537302E-5</v>
      </c>
      <c r="E193" s="4">
        <v>0</v>
      </c>
    </row>
    <row r="194" spans="1:5" x14ac:dyDescent="0.3">
      <c r="A194" s="8" t="s">
        <v>17</v>
      </c>
      <c r="B194" s="4" t="s">
        <v>45</v>
      </c>
      <c r="C194" s="4">
        <v>4.07124681933842E-4</v>
      </c>
      <c r="D194" s="4">
        <v>7.9512324410283605E-4</v>
      </c>
      <c r="E194" s="4">
        <v>6.1897603678486197E-4</v>
      </c>
    </row>
    <row r="195" spans="1:5" x14ac:dyDescent="0.3">
      <c r="A195" s="8" t="s">
        <v>17</v>
      </c>
      <c r="B195" s="4" t="s">
        <v>46</v>
      </c>
      <c r="C195" s="4">
        <v>4.8244274809160298E-2</v>
      </c>
      <c r="D195" s="4">
        <v>6.1489530877286001E-2</v>
      </c>
      <c r="E195" s="4">
        <v>4.9960208683349501E-2</v>
      </c>
    </row>
    <row r="196" spans="1:5" x14ac:dyDescent="0.3">
      <c r="A196" s="8" t="s">
        <v>17</v>
      </c>
      <c r="B196" s="4" t="s">
        <v>47</v>
      </c>
      <c r="C196" s="4">
        <v>8.2035623409669203E-2</v>
      </c>
      <c r="D196" s="4">
        <v>0.123509143917307</v>
      </c>
      <c r="E196" s="4">
        <v>0.11123883632505099</v>
      </c>
    </row>
    <row r="197" spans="1:5" x14ac:dyDescent="0.3">
      <c r="A197" s="8" t="s">
        <v>17</v>
      </c>
      <c r="B197" s="4" t="s">
        <v>48</v>
      </c>
      <c r="C197" s="4">
        <v>1.43511450381679E-2</v>
      </c>
      <c r="D197" s="4">
        <v>1.9171304885590601E-2</v>
      </c>
      <c r="E197" s="4">
        <v>2.0956760102573201E-2</v>
      </c>
    </row>
    <row r="198" spans="1:5" x14ac:dyDescent="0.3">
      <c r="A198" s="8" t="s">
        <v>136</v>
      </c>
      <c r="B198" s="4" t="s">
        <v>43</v>
      </c>
      <c r="C198" s="4">
        <v>3.0534351145038198E-3</v>
      </c>
      <c r="D198" s="4">
        <v>8.2162735223959699E-3</v>
      </c>
      <c r="E198" s="4">
        <v>1.5562826067733701E-2</v>
      </c>
    </row>
    <row r="199" spans="1:5" x14ac:dyDescent="0.3">
      <c r="A199" s="8" t="s">
        <v>136</v>
      </c>
      <c r="B199" s="4" t="s">
        <v>44</v>
      </c>
      <c r="C199" s="4">
        <v>8.1424936386768395E-3</v>
      </c>
      <c r="D199" s="4">
        <v>1.51073416379539E-2</v>
      </c>
      <c r="E199" s="4">
        <v>1.7508179326200399E-2</v>
      </c>
    </row>
    <row r="200" spans="1:5" x14ac:dyDescent="0.3">
      <c r="A200" s="8" t="s">
        <v>136</v>
      </c>
      <c r="B200" s="4" t="s">
        <v>45</v>
      </c>
      <c r="C200" s="4">
        <v>6.7175572519084003E-3</v>
      </c>
      <c r="D200" s="4">
        <v>8.7463556851312008E-3</v>
      </c>
      <c r="E200" s="4">
        <v>7.7814130338668304E-3</v>
      </c>
    </row>
    <row r="201" spans="1:5" x14ac:dyDescent="0.3">
      <c r="A201" s="8" t="s">
        <v>136</v>
      </c>
      <c r="B201" s="4" t="s">
        <v>46</v>
      </c>
      <c r="C201" s="4">
        <v>4.0712468193384197E-3</v>
      </c>
      <c r="D201" s="4">
        <v>5.4775156815973104E-3</v>
      </c>
      <c r="E201" s="4">
        <v>5.3939340348395102E-3</v>
      </c>
    </row>
    <row r="202" spans="1:5" x14ac:dyDescent="0.3">
      <c r="A202" s="8" t="s">
        <v>136</v>
      </c>
      <c r="B202" s="4" t="s">
        <v>47</v>
      </c>
      <c r="C202" s="4">
        <v>3.46055979643766E-3</v>
      </c>
      <c r="D202" s="4">
        <v>4.4173513561268701E-3</v>
      </c>
      <c r="E202" s="4">
        <v>4.4212574056061498E-3</v>
      </c>
    </row>
    <row r="203" spans="1:5" x14ac:dyDescent="0.3">
      <c r="A203" s="8" t="s">
        <v>136</v>
      </c>
      <c r="B203" s="4" t="s">
        <v>48</v>
      </c>
      <c r="C203" s="4">
        <v>9.1603053435114501E-4</v>
      </c>
      <c r="D203" s="4">
        <v>8.8347027122537302E-4</v>
      </c>
      <c r="E203" s="4">
        <v>1.3263772216818501E-3</v>
      </c>
    </row>
    <row r="204" spans="1:5" x14ac:dyDescent="0.3">
      <c r="A204" s="8" t="s">
        <v>137</v>
      </c>
      <c r="B204" s="4" t="s">
        <v>43</v>
      </c>
      <c r="C204" s="4">
        <v>3.7659033078880398E-3</v>
      </c>
      <c r="D204" s="4">
        <v>5.2124746002297001E-3</v>
      </c>
      <c r="E204" s="4">
        <v>7.51613758953046E-3</v>
      </c>
    </row>
    <row r="205" spans="1:5" x14ac:dyDescent="0.3">
      <c r="A205" s="8" t="s">
        <v>137</v>
      </c>
      <c r="B205" s="4" t="s">
        <v>44</v>
      </c>
      <c r="C205" s="4">
        <v>5.8015267175572502E-3</v>
      </c>
      <c r="D205" s="4">
        <v>7.5094973054156697E-3</v>
      </c>
      <c r="E205" s="4">
        <v>8.5772393668759397E-3</v>
      </c>
    </row>
    <row r="206" spans="1:5" x14ac:dyDescent="0.3">
      <c r="A206" s="8" t="s">
        <v>137</v>
      </c>
      <c r="B206" s="4" t="s">
        <v>45</v>
      </c>
      <c r="C206" s="4">
        <v>2.6463104325699701E-3</v>
      </c>
      <c r="D206" s="4">
        <v>4.5056983832493999E-3</v>
      </c>
      <c r="E206" s="4">
        <v>3.18330533203643E-3</v>
      </c>
    </row>
    <row r="207" spans="1:5" x14ac:dyDescent="0.3">
      <c r="A207" s="8" t="s">
        <v>137</v>
      </c>
      <c r="B207" s="4" t="s">
        <v>46</v>
      </c>
      <c r="C207" s="4">
        <v>1.73027989821883E-3</v>
      </c>
      <c r="D207" s="4">
        <v>2.4737167594310501E-3</v>
      </c>
      <c r="E207" s="4">
        <v>2.1222035546909499E-3</v>
      </c>
    </row>
    <row r="208" spans="1:5" x14ac:dyDescent="0.3">
      <c r="A208" s="8" t="s">
        <v>137</v>
      </c>
      <c r="B208" s="4" t="s">
        <v>47</v>
      </c>
      <c r="C208" s="4">
        <v>1.22137404580153E-3</v>
      </c>
      <c r="D208" s="4">
        <v>4.41735135612687E-4</v>
      </c>
      <c r="E208" s="4">
        <v>1.7685029622424599E-3</v>
      </c>
    </row>
    <row r="209" spans="1:5" x14ac:dyDescent="0.3">
      <c r="A209" s="8" t="s">
        <v>137</v>
      </c>
      <c r="B209" s="4" t="s">
        <v>48</v>
      </c>
      <c r="C209" s="4">
        <v>0</v>
      </c>
      <c r="D209" s="4">
        <v>4.41735135612687E-4</v>
      </c>
      <c r="E209" s="4">
        <v>3.5370059244849199E-4</v>
      </c>
    </row>
    <row r="210" spans="1:5" x14ac:dyDescent="0.3">
      <c r="A210" s="8" t="s">
        <v>138</v>
      </c>
      <c r="B210" s="4" t="s">
        <v>43</v>
      </c>
      <c r="C210" s="4">
        <v>3.0534351145038201E-4</v>
      </c>
      <c r="D210" s="4">
        <v>5.3008216273522403E-4</v>
      </c>
      <c r="E210" s="4">
        <v>1.0611017773454799E-3</v>
      </c>
    </row>
    <row r="211" spans="1:5" x14ac:dyDescent="0.3">
      <c r="A211" s="8" t="s">
        <v>138</v>
      </c>
      <c r="B211" s="4" t="s">
        <v>44</v>
      </c>
      <c r="C211" s="4">
        <v>8.1424936386768399E-4</v>
      </c>
      <c r="D211" s="4">
        <v>1.85528756957328E-3</v>
      </c>
      <c r="E211" s="4">
        <v>2.1222035546909499E-3</v>
      </c>
    </row>
    <row r="212" spans="1:5" x14ac:dyDescent="0.3">
      <c r="A212" s="8" t="s">
        <v>138</v>
      </c>
      <c r="B212" s="4" t="s">
        <v>45</v>
      </c>
      <c r="C212" s="4">
        <v>1.22137404580153E-3</v>
      </c>
      <c r="D212" s="4">
        <v>1.4135524339606001E-3</v>
      </c>
      <c r="E212" s="4">
        <v>7.0740118489698496E-4</v>
      </c>
    </row>
    <row r="213" spans="1:5" x14ac:dyDescent="0.3">
      <c r="A213" s="8" t="s">
        <v>138</v>
      </c>
      <c r="B213" s="4" t="s">
        <v>46</v>
      </c>
      <c r="C213" s="4">
        <v>4.07124681933842E-4</v>
      </c>
      <c r="D213" s="4">
        <v>2.6504108136761202E-4</v>
      </c>
      <c r="E213" s="4">
        <v>7.0740118489698496E-4</v>
      </c>
    </row>
    <row r="214" spans="1:5" x14ac:dyDescent="0.3">
      <c r="A214" s="8" t="s">
        <v>138</v>
      </c>
      <c r="B214" s="4" t="s">
        <v>47</v>
      </c>
      <c r="C214" s="4">
        <v>1.01781170483461E-4</v>
      </c>
      <c r="D214" s="4">
        <v>1.7669405424507501E-4</v>
      </c>
      <c r="E214" s="4">
        <v>4.4212574056061497E-4</v>
      </c>
    </row>
    <row r="215" spans="1:5" x14ac:dyDescent="0.3">
      <c r="A215" s="8" t="s">
        <v>138</v>
      </c>
      <c r="B215" s="4" t="s">
        <v>48</v>
      </c>
      <c r="C215" s="4">
        <v>0</v>
      </c>
      <c r="D215" s="4">
        <v>8.8347027122537302E-5</v>
      </c>
      <c r="E215" s="4">
        <v>0</v>
      </c>
    </row>
    <row r="216" spans="1:5" x14ac:dyDescent="0.3">
      <c r="A216" s="8" t="s">
        <v>139</v>
      </c>
      <c r="B216" s="4" t="s">
        <v>43</v>
      </c>
      <c r="C216" s="4">
        <v>1.5979643765903301E-2</v>
      </c>
      <c r="D216" s="4">
        <v>1.5725770827811601E-2</v>
      </c>
      <c r="E216" s="4">
        <v>1.8746131399770102E-2</v>
      </c>
    </row>
    <row r="217" spans="1:5" x14ac:dyDescent="0.3">
      <c r="A217" s="8" t="s">
        <v>139</v>
      </c>
      <c r="B217" s="4" t="s">
        <v>44</v>
      </c>
      <c r="C217" s="4">
        <v>2.6361323155216301E-2</v>
      </c>
      <c r="D217" s="4">
        <v>3.3571870306564201E-2</v>
      </c>
      <c r="E217" s="4">
        <v>3.4308957467503801E-2</v>
      </c>
    </row>
    <row r="218" spans="1:5" x14ac:dyDescent="0.3">
      <c r="A218" s="8" t="s">
        <v>139</v>
      </c>
      <c r="B218" s="4" t="s">
        <v>45</v>
      </c>
      <c r="C218" s="4">
        <v>1.42493638676845E-2</v>
      </c>
      <c r="D218" s="4">
        <v>1.6874282180404598E-2</v>
      </c>
      <c r="E218" s="4">
        <v>1.71544787337519E-2</v>
      </c>
    </row>
    <row r="219" spans="1:5" x14ac:dyDescent="0.3">
      <c r="A219" s="8" t="s">
        <v>139</v>
      </c>
      <c r="B219" s="4" t="s">
        <v>46</v>
      </c>
      <c r="C219" s="4">
        <v>3.3587786259542001E-3</v>
      </c>
      <c r="D219" s="4">
        <v>4.8590864917395504E-3</v>
      </c>
      <c r="E219" s="4">
        <v>4.0675568131576601E-3</v>
      </c>
    </row>
    <row r="220" spans="1:5" x14ac:dyDescent="0.3">
      <c r="A220" s="8" t="s">
        <v>139</v>
      </c>
      <c r="B220" s="4" t="s">
        <v>47</v>
      </c>
      <c r="C220" s="4">
        <v>1.0178117048346099E-3</v>
      </c>
      <c r="D220" s="4">
        <v>1.2368583797155201E-3</v>
      </c>
      <c r="E220" s="4">
        <v>1.4148023697939699E-3</v>
      </c>
    </row>
    <row r="221" spans="1:5" x14ac:dyDescent="0.3">
      <c r="A221" s="8" t="s">
        <v>139</v>
      </c>
      <c r="B221" s="4" t="s">
        <v>48</v>
      </c>
      <c r="C221" s="4">
        <v>2.03562340966921E-4</v>
      </c>
      <c r="D221" s="4">
        <v>8.8347027122537302E-5</v>
      </c>
      <c r="E221" s="4">
        <v>8.8425148112123106E-5</v>
      </c>
    </row>
    <row r="222" spans="1:5" x14ac:dyDescent="0.3">
      <c r="A222" s="8" t="s">
        <v>140</v>
      </c>
      <c r="B222" s="4" t="s">
        <v>43</v>
      </c>
      <c r="C222" s="4">
        <v>5.97455470737914E-2</v>
      </c>
      <c r="D222" s="4">
        <v>7.36814206201961E-2</v>
      </c>
      <c r="E222" s="4">
        <v>9.4703333628083794E-2</v>
      </c>
    </row>
    <row r="223" spans="1:5" x14ac:dyDescent="0.3">
      <c r="A223" s="8" t="s">
        <v>140</v>
      </c>
      <c r="B223" s="4" t="s">
        <v>44</v>
      </c>
      <c r="C223" s="4">
        <v>5.7404580152671802E-2</v>
      </c>
      <c r="D223" s="4">
        <v>8.0837529817121695E-2</v>
      </c>
      <c r="E223" s="4">
        <v>8.4269166150853295E-2</v>
      </c>
    </row>
    <row r="224" spans="1:5" x14ac:dyDescent="0.3">
      <c r="A224" s="8" t="s">
        <v>140</v>
      </c>
      <c r="B224" s="4" t="s">
        <v>45</v>
      </c>
      <c r="C224" s="4">
        <v>3.2875318066157802E-2</v>
      </c>
      <c r="D224" s="4">
        <v>4.7177312483434902E-2</v>
      </c>
      <c r="E224" s="4">
        <v>4.7219029091873699E-2</v>
      </c>
    </row>
    <row r="225" spans="1:5" x14ac:dyDescent="0.3">
      <c r="A225" s="8" t="s">
        <v>140</v>
      </c>
      <c r="B225" s="4" t="s">
        <v>46</v>
      </c>
      <c r="C225" s="4">
        <v>1.25190839694656E-2</v>
      </c>
      <c r="D225" s="4">
        <v>1.5284035692198999E-2</v>
      </c>
      <c r="E225" s="4">
        <v>1.74197541780882E-2</v>
      </c>
    </row>
    <row r="226" spans="1:5" x14ac:dyDescent="0.3">
      <c r="A226" s="8" t="s">
        <v>140</v>
      </c>
      <c r="B226" s="4" t="s">
        <v>47</v>
      </c>
      <c r="C226" s="4">
        <v>3.2569974554707399E-3</v>
      </c>
      <c r="D226" s="4">
        <v>3.1804929764113398E-3</v>
      </c>
      <c r="E226" s="4">
        <v>3.89070651693342E-3</v>
      </c>
    </row>
    <row r="227" spans="1:5" x14ac:dyDescent="0.3">
      <c r="A227" s="8" t="s">
        <v>140</v>
      </c>
      <c r="B227" s="4" t="s">
        <v>48</v>
      </c>
      <c r="C227" s="4">
        <v>0</v>
      </c>
      <c r="D227" s="4">
        <v>1.7669405424507501E-4</v>
      </c>
      <c r="E227" s="4">
        <v>1.7685029622424599E-4</v>
      </c>
    </row>
    <row r="228" spans="1:5" x14ac:dyDescent="0.3">
      <c r="A228" s="8" t="s">
        <v>141</v>
      </c>
      <c r="B228" s="4" t="s">
        <v>43</v>
      </c>
      <c r="C228" s="4">
        <v>1.01781170483461E-4</v>
      </c>
      <c r="D228" s="4">
        <v>3.5338810849014899E-4</v>
      </c>
      <c r="E228" s="4">
        <v>6.1897603678486197E-4</v>
      </c>
    </row>
    <row r="229" spans="1:5" x14ac:dyDescent="0.3">
      <c r="A229" s="8" t="s">
        <v>141</v>
      </c>
      <c r="B229" s="4" t="s">
        <v>44</v>
      </c>
      <c r="C229" s="4">
        <v>1.11959287531807E-3</v>
      </c>
      <c r="D229" s="4">
        <v>8.8347027122537302E-4</v>
      </c>
      <c r="E229" s="4">
        <v>7.9582633300910805E-4</v>
      </c>
    </row>
    <row r="230" spans="1:5" x14ac:dyDescent="0.3">
      <c r="A230" s="8" t="s">
        <v>141</v>
      </c>
      <c r="B230" s="4" t="s">
        <v>45</v>
      </c>
      <c r="C230" s="4">
        <v>7.1246819338422395E-4</v>
      </c>
      <c r="D230" s="4">
        <v>1.5018994610831299E-3</v>
      </c>
      <c r="E230" s="4">
        <v>1.3263772216818501E-3</v>
      </c>
    </row>
    <row r="231" spans="1:5" x14ac:dyDescent="0.3">
      <c r="A231" s="8" t="s">
        <v>141</v>
      </c>
      <c r="B231" s="4" t="s">
        <v>46</v>
      </c>
      <c r="C231" s="4">
        <v>8.1424936386768399E-4</v>
      </c>
      <c r="D231" s="4">
        <v>1.4135524339606001E-3</v>
      </c>
      <c r="E231" s="4">
        <v>1.1495269254576E-3</v>
      </c>
    </row>
    <row r="232" spans="1:5" x14ac:dyDescent="0.3">
      <c r="A232" s="8" t="s">
        <v>141</v>
      </c>
      <c r="B232" s="4" t="s">
        <v>47</v>
      </c>
      <c r="C232" s="4">
        <v>4.07124681933842E-4</v>
      </c>
      <c r="D232" s="4">
        <v>7.9512324410283605E-4</v>
      </c>
      <c r="E232" s="4">
        <v>3.5370059244849199E-4</v>
      </c>
    </row>
    <row r="233" spans="1:5" x14ac:dyDescent="0.3">
      <c r="A233" s="8" t="s">
        <v>141</v>
      </c>
      <c r="B233" s="4" t="s">
        <v>48</v>
      </c>
      <c r="C233" s="4">
        <v>0</v>
      </c>
      <c r="D233" s="4">
        <v>0</v>
      </c>
      <c r="E233" s="4">
        <v>1.7685029622424599E-4</v>
      </c>
    </row>
    <row r="234" spans="1:5" x14ac:dyDescent="0.3">
      <c r="A234" s="8" t="s">
        <v>142</v>
      </c>
      <c r="B234" s="4" t="s">
        <v>43</v>
      </c>
      <c r="C234" s="4">
        <v>2.1374045801526701E-3</v>
      </c>
      <c r="D234" s="4">
        <v>5.2124746002297001E-3</v>
      </c>
      <c r="E234" s="4">
        <v>6.2781855159607398E-3</v>
      </c>
    </row>
    <row r="235" spans="1:5" x14ac:dyDescent="0.3">
      <c r="A235" s="8" t="s">
        <v>142</v>
      </c>
      <c r="B235" s="4" t="s">
        <v>44</v>
      </c>
      <c r="C235" s="4">
        <v>7.7353689567430002E-3</v>
      </c>
      <c r="D235" s="4">
        <v>1.3075360014135499E-2</v>
      </c>
      <c r="E235" s="4">
        <v>1.42364488460518E-2</v>
      </c>
    </row>
    <row r="236" spans="1:5" x14ac:dyDescent="0.3">
      <c r="A236" s="8" t="s">
        <v>142</v>
      </c>
      <c r="B236" s="4" t="s">
        <v>45</v>
      </c>
      <c r="C236" s="4">
        <v>5.1908396946564904E-3</v>
      </c>
      <c r="D236" s="4">
        <v>8.6580086580086597E-3</v>
      </c>
      <c r="E236" s="4">
        <v>7.8698381819789602E-3</v>
      </c>
    </row>
    <row r="237" spans="1:5" x14ac:dyDescent="0.3">
      <c r="A237" s="8" t="s">
        <v>142</v>
      </c>
      <c r="B237" s="4" t="s">
        <v>46</v>
      </c>
      <c r="C237" s="4">
        <v>2.2391857506361299E-3</v>
      </c>
      <c r="D237" s="4">
        <v>3.4455340577789601E-3</v>
      </c>
      <c r="E237" s="4">
        <v>3.89070651693342E-3</v>
      </c>
    </row>
    <row r="238" spans="1:5" x14ac:dyDescent="0.3">
      <c r="A238" s="8" t="s">
        <v>142</v>
      </c>
      <c r="B238" s="4" t="s">
        <v>47</v>
      </c>
      <c r="C238" s="4">
        <v>7.1246819338422395E-4</v>
      </c>
      <c r="D238" s="4">
        <v>1.5018994610831299E-3</v>
      </c>
      <c r="E238" s="4">
        <v>9.7267662923335402E-4</v>
      </c>
    </row>
    <row r="239" spans="1:5" x14ac:dyDescent="0.3">
      <c r="A239" s="8" t="s">
        <v>142</v>
      </c>
      <c r="B239" s="4" t="s">
        <v>48</v>
      </c>
      <c r="C239" s="4">
        <v>3.0534351145038201E-4</v>
      </c>
      <c r="D239" s="4">
        <v>4.41735135612687E-4</v>
      </c>
      <c r="E239" s="4">
        <v>2.6527544433636901E-4</v>
      </c>
    </row>
    <row r="240" spans="1:5" x14ac:dyDescent="0.3">
      <c r="A240" s="8" t="s">
        <v>143</v>
      </c>
      <c r="B240" s="4" t="s">
        <v>43</v>
      </c>
      <c r="C240" s="4">
        <v>2.03562340966921E-4</v>
      </c>
      <c r="D240" s="4">
        <v>7.0677621698029896E-4</v>
      </c>
      <c r="E240" s="4">
        <v>2.6527544433636902E-3</v>
      </c>
    </row>
    <row r="241" spans="1:5" x14ac:dyDescent="0.3">
      <c r="A241" s="8" t="s">
        <v>143</v>
      </c>
      <c r="B241" s="4" t="s">
        <v>44</v>
      </c>
      <c r="C241" s="4">
        <v>5.0890585241730301E-4</v>
      </c>
      <c r="D241" s="4">
        <v>1.6785935153282099E-3</v>
      </c>
      <c r="E241" s="4">
        <v>2.4759041471394501E-3</v>
      </c>
    </row>
    <row r="242" spans="1:5" x14ac:dyDescent="0.3">
      <c r="A242" s="8" t="s">
        <v>143</v>
      </c>
      <c r="B242" s="4" t="s">
        <v>45</v>
      </c>
      <c r="C242" s="4">
        <v>6.1068702290076305E-4</v>
      </c>
      <c r="D242" s="4">
        <v>7.9512324410283605E-4</v>
      </c>
      <c r="E242" s="4">
        <v>7.9582633300910805E-4</v>
      </c>
    </row>
    <row r="243" spans="1:5" x14ac:dyDescent="0.3">
      <c r="A243" s="8" t="s">
        <v>143</v>
      </c>
      <c r="B243" s="4" t="s">
        <v>46</v>
      </c>
      <c r="C243" s="4">
        <v>4.07124681933842E-4</v>
      </c>
      <c r="D243" s="4">
        <v>2.6504108136761202E-4</v>
      </c>
      <c r="E243" s="4">
        <v>2.6527544433636901E-4</v>
      </c>
    </row>
    <row r="244" spans="1:5" x14ac:dyDescent="0.3">
      <c r="A244" s="8" t="s">
        <v>143</v>
      </c>
      <c r="B244" s="4" t="s">
        <v>47</v>
      </c>
      <c r="C244" s="4">
        <v>0</v>
      </c>
      <c r="D244" s="4">
        <v>1.7669405424507501E-4</v>
      </c>
      <c r="E244" s="4">
        <v>8.8425148112123106E-5</v>
      </c>
    </row>
    <row r="245" spans="1:5" x14ac:dyDescent="0.3">
      <c r="A245" s="8" t="s">
        <v>143</v>
      </c>
      <c r="B245" s="4" t="s">
        <v>48</v>
      </c>
      <c r="C245" s="4">
        <v>0</v>
      </c>
      <c r="D245" s="4">
        <v>1.7669405424507501E-4</v>
      </c>
      <c r="E245" s="4">
        <v>8.8425148112123106E-5</v>
      </c>
    </row>
    <row r="246" spans="1:5" x14ac:dyDescent="0.3">
      <c r="A246" s="8" t="s">
        <v>144</v>
      </c>
      <c r="B246" s="4" t="s">
        <v>43</v>
      </c>
      <c r="C246" s="4">
        <v>4.07124681933842E-4</v>
      </c>
      <c r="D246" s="4">
        <v>6.1842918985776101E-4</v>
      </c>
      <c r="E246" s="4">
        <v>1.23795207356972E-3</v>
      </c>
    </row>
    <row r="247" spans="1:5" x14ac:dyDescent="0.3">
      <c r="A247" s="8" t="s">
        <v>144</v>
      </c>
      <c r="B247" s="4" t="s">
        <v>44</v>
      </c>
      <c r="C247" s="4">
        <v>8.1424936386768399E-4</v>
      </c>
      <c r="D247" s="4">
        <v>9.7181729834791097E-4</v>
      </c>
      <c r="E247" s="4">
        <v>1.6800778141303401E-3</v>
      </c>
    </row>
    <row r="248" spans="1:5" x14ac:dyDescent="0.3">
      <c r="A248" s="8" t="s">
        <v>144</v>
      </c>
      <c r="B248" s="4" t="s">
        <v>45</v>
      </c>
      <c r="C248" s="4">
        <v>5.0890585241730301E-4</v>
      </c>
      <c r="D248" s="4">
        <v>1.14851135259299E-3</v>
      </c>
      <c r="E248" s="4">
        <v>1.1495269254576E-3</v>
      </c>
    </row>
    <row r="249" spans="1:5" x14ac:dyDescent="0.3">
      <c r="A249" s="8" t="s">
        <v>144</v>
      </c>
      <c r="B249" s="4" t="s">
        <v>46</v>
      </c>
      <c r="C249" s="4">
        <v>7.1246819338422395E-4</v>
      </c>
      <c r="D249" s="4">
        <v>8.8347027122537302E-4</v>
      </c>
      <c r="E249" s="4">
        <v>7.9582633300910805E-4</v>
      </c>
    </row>
    <row r="250" spans="1:5" x14ac:dyDescent="0.3">
      <c r="A250" s="8" t="s">
        <v>144</v>
      </c>
      <c r="B250" s="4" t="s">
        <v>47</v>
      </c>
      <c r="C250" s="4">
        <v>4.07124681933842E-4</v>
      </c>
      <c r="D250" s="4">
        <v>3.5338810849014899E-4</v>
      </c>
      <c r="E250" s="4">
        <v>8.8425148112123106E-5</v>
      </c>
    </row>
    <row r="251" spans="1:5" x14ac:dyDescent="0.3">
      <c r="A251" s="8" t="s">
        <v>144</v>
      </c>
      <c r="B251" s="4" t="s">
        <v>48</v>
      </c>
      <c r="C251" s="4">
        <v>1.01781170483461E-4</v>
      </c>
      <c r="D251" s="4">
        <v>0</v>
      </c>
      <c r="E251" s="4">
        <v>0</v>
      </c>
    </row>
    <row r="252" spans="1:5" x14ac:dyDescent="0.3">
      <c r="A252" s="8" t="s">
        <v>145</v>
      </c>
      <c r="B252" s="4" t="s">
        <v>43</v>
      </c>
      <c r="C252" s="4">
        <v>6.1068702290076305E-4</v>
      </c>
      <c r="D252" s="4">
        <v>8.8347027122537302E-4</v>
      </c>
      <c r="E252" s="4">
        <v>1.4148023697939699E-3</v>
      </c>
    </row>
    <row r="253" spans="1:5" x14ac:dyDescent="0.3">
      <c r="A253" s="8" t="s">
        <v>145</v>
      </c>
      <c r="B253" s="4" t="s">
        <v>44</v>
      </c>
      <c r="C253" s="4">
        <v>1.5267175572519099E-3</v>
      </c>
      <c r="D253" s="4">
        <v>2.5620637865535799E-3</v>
      </c>
      <c r="E253" s="4">
        <v>2.5643292952515699E-3</v>
      </c>
    </row>
    <row r="254" spans="1:5" x14ac:dyDescent="0.3">
      <c r="A254" s="8" t="s">
        <v>145</v>
      </c>
      <c r="B254" s="4" t="s">
        <v>45</v>
      </c>
      <c r="C254" s="4">
        <v>6.1068702290076305E-4</v>
      </c>
      <c r="D254" s="4">
        <v>1.5018994610831299E-3</v>
      </c>
      <c r="E254" s="4">
        <v>1.50322751790609E-3</v>
      </c>
    </row>
    <row r="255" spans="1:5" x14ac:dyDescent="0.3">
      <c r="A255" s="8" t="s">
        <v>145</v>
      </c>
      <c r="B255" s="4" t="s">
        <v>46</v>
      </c>
      <c r="C255" s="4">
        <v>9.1603053435114501E-4</v>
      </c>
      <c r="D255" s="4">
        <v>1.06016432547045E-3</v>
      </c>
      <c r="E255" s="4">
        <v>9.7267662923335402E-4</v>
      </c>
    </row>
    <row r="256" spans="1:5" x14ac:dyDescent="0.3">
      <c r="A256" s="8" t="s">
        <v>145</v>
      </c>
      <c r="B256" s="4" t="s">
        <v>47</v>
      </c>
      <c r="C256" s="4">
        <v>3.0534351145038201E-4</v>
      </c>
      <c r="D256" s="4">
        <v>5.3008216273522403E-4</v>
      </c>
      <c r="E256" s="4">
        <v>1.1495269254576E-3</v>
      </c>
    </row>
    <row r="257" spans="1:5" x14ac:dyDescent="0.3">
      <c r="A257" s="8" t="s">
        <v>145</v>
      </c>
      <c r="B257" s="4" t="s">
        <v>48</v>
      </c>
      <c r="C257" s="4">
        <v>0</v>
      </c>
      <c r="D257" s="4">
        <v>6.1842918985776101E-4</v>
      </c>
      <c r="E257" s="4">
        <v>1.7685029622424599E-4</v>
      </c>
    </row>
    <row r="258" spans="1:5" x14ac:dyDescent="0.3">
      <c r="A258" s="8" t="s">
        <v>20</v>
      </c>
      <c r="B258" s="4" t="s">
        <v>43</v>
      </c>
      <c r="C258" s="4">
        <v>3.46055979643766E-3</v>
      </c>
      <c r="D258" s="4">
        <v>1.04249492004594E-2</v>
      </c>
      <c r="E258" s="4">
        <v>1.24679458838094E-2</v>
      </c>
    </row>
    <row r="259" spans="1:5" x14ac:dyDescent="0.3">
      <c r="A259" s="8" t="s">
        <v>20</v>
      </c>
      <c r="B259" s="4" t="s">
        <v>44</v>
      </c>
      <c r="C259" s="4">
        <v>1.3740458015267199E-2</v>
      </c>
      <c r="D259" s="4">
        <v>2.4560473540065401E-2</v>
      </c>
      <c r="E259" s="4">
        <v>2.59085683968521E-2</v>
      </c>
    </row>
    <row r="260" spans="1:5" x14ac:dyDescent="0.3">
      <c r="A260" s="8" t="s">
        <v>20</v>
      </c>
      <c r="B260" s="4" t="s">
        <v>45</v>
      </c>
      <c r="C260" s="4">
        <v>9.56743002544529E-3</v>
      </c>
      <c r="D260" s="4">
        <v>1.9789734075448401E-2</v>
      </c>
      <c r="E260" s="4">
        <v>1.6004951808294299E-2</v>
      </c>
    </row>
    <row r="261" spans="1:5" x14ac:dyDescent="0.3">
      <c r="A261" s="8" t="s">
        <v>20</v>
      </c>
      <c r="B261" s="4" t="s">
        <v>46</v>
      </c>
      <c r="C261" s="4">
        <v>1.6895674300254501E-2</v>
      </c>
      <c r="D261" s="4">
        <v>2.4383779485820298E-2</v>
      </c>
      <c r="E261" s="4">
        <v>1.7773454770536701E-2</v>
      </c>
    </row>
    <row r="262" spans="1:5" x14ac:dyDescent="0.3">
      <c r="A262" s="8" t="s">
        <v>20</v>
      </c>
      <c r="B262" s="4" t="s">
        <v>47</v>
      </c>
      <c r="C262" s="4">
        <v>2.35114503816794E-2</v>
      </c>
      <c r="D262" s="4">
        <v>4.1699796801837601E-2</v>
      </c>
      <c r="E262" s="4">
        <v>2.82960473958794E-2</v>
      </c>
    </row>
    <row r="263" spans="1:5" x14ac:dyDescent="0.3">
      <c r="A263" s="8" t="s">
        <v>20</v>
      </c>
      <c r="B263" s="4" t="s">
        <v>48</v>
      </c>
      <c r="C263" s="4">
        <v>1.6488549618320601E-2</v>
      </c>
      <c r="D263" s="4">
        <v>2.2263450834879399E-2</v>
      </c>
      <c r="E263" s="4">
        <v>1.7242903881863999E-2</v>
      </c>
    </row>
    <row r="264" spans="1:5" x14ac:dyDescent="0.3">
      <c r="A264" s="8" t="s">
        <v>21</v>
      </c>
      <c r="B264" s="4" t="s">
        <v>43</v>
      </c>
      <c r="C264" s="4">
        <v>9.8727735368956803E-3</v>
      </c>
      <c r="D264" s="4">
        <v>1.39588302853609E-2</v>
      </c>
      <c r="E264" s="4">
        <v>1.38827482536033E-2</v>
      </c>
    </row>
    <row r="265" spans="1:5" x14ac:dyDescent="0.3">
      <c r="A265" s="8" t="s">
        <v>21</v>
      </c>
      <c r="B265" s="4" t="s">
        <v>44</v>
      </c>
      <c r="C265" s="4">
        <v>2.5954198473282401E-2</v>
      </c>
      <c r="D265" s="4">
        <v>4.7707394646170201E-2</v>
      </c>
      <c r="E265" s="4">
        <v>3.8995490317446299E-2</v>
      </c>
    </row>
    <row r="266" spans="1:5" x14ac:dyDescent="0.3">
      <c r="A266" s="8" t="s">
        <v>21</v>
      </c>
      <c r="B266" s="4" t="s">
        <v>45</v>
      </c>
      <c r="C266" s="4">
        <v>1.9847328244274799E-2</v>
      </c>
      <c r="D266" s="4">
        <v>2.80943546249669E-2</v>
      </c>
      <c r="E266" s="4">
        <v>2.3521089397824699E-2</v>
      </c>
    </row>
    <row r="267" spans="1:5" x14ac:dyDescent="0.3">
      <c r="A267" s="8" t="s">
        <v>21</v>
      </c>
      <c r="B267" s="4" t="s">
        <v>46</v>
      </c>
      <c r="C267" s="4">
        <v>1.6997455470737902E-2</v>
      </c>
      <c r="D267" s="4">
        <v>1.8552875695732801E-2</v>
      </c>
      <c r="E267" s="4">
        <v>1.7508179326200399E-2</v>
      </c>
    </row>
    <row r="268" spans="1:5" x14ac:dyDescent="0.3">
      <c r="A268" s="8" t="s">
        <v>21</v>
      </c>
      <c r="B268" s="4" t="s">
        <v>47</v>
      </c>
      <c r="C268" s="4">
        <v>1.42493638676845E-2</v>
      </c>
      <c r="D268" s="4">
        <v>1.55490767735666E-2</v>
      </c>
      <c r="E268" s="4">
        <v>2.13104606950217E-2</v>
      </c>
    </row>
    <row r="269" spans="1:5" x14ac:dyDescent="0.3">
      <c r="A269" s="8" t="s">
        <v>21</v>
      </c>
      <c r="B269" s="4" t="s">
        <v>48</v>
      </c>
      <c r="C269" s="4">
        <v>6.1068702290076301E-3</v>
      </c>
      <c r="D269" s="4">
        <v>8.4813146037635793E-3</v>
      </c>
      <c r="E269" s="4">
        <v>9.0193651074365506E-3</v>
      </c>
    </row>
    <row r="270" spans="1:5" x14ac:dyDescent="0.3">
      <c r="A270" s="12"/>
    </row>
    <row r="271" spans="1:5" x14ac:dyDescent="0.3">
      <c r="A271" s="10" t="s">
        <v>29</v>
      </c>
    </row>
    <row r="272" spans="1:5" x14ac:dyDescent="0.3">
      <c r="A272" s="11" t="s">
        <v>30</v>
      </c>
    </row>
    <row r="273" spans="1:1" x14ac:dyDescent="0.3">
      <c r="A273" s="11" t="s">
        <v>31</v>
      </c>
    </row>
    <row r="274" spans="1:1" x14ac:dyDescent="0.3">
      <c r="A274" s="11" t="s">
        <v>32</v>
      </c>
    </row>
    <row r="275" spans="1:1" x14ac:dyDescent="0.3">
      <c r="A275" s="11" t="s">
        <v>148</v>
      </c>
    </row>
    <row r="276" spans="1:1" x14ac:dyDescent="0.3">
      <c r="A276" s="11" t="s">
        <v>34</v>
      </c>
    </row>
    <row r="277" spans="1:1" x14ac:dyDescent="0.3">
      <c r="A277" s="11" t="s">
        <v>35</v>
      </c>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E7"/>
    <mergeCell ref="C140:E140"/>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E600"/>
  <sheetViews>
    <sheetView showGridLines="0" workbookViewId="0"/>
  </sheetViews>
  <sheetFormatPr defaultColWidth="10.88671875" defaultRowHeight="14.4" x14ac:dyDescent="0.3"/>
  <cols>
    <col min="1" max="1" width="25.77734375" customWidth="1"/>
    <col min="2" max="2" width="5.77734375" customWidth="1"/>
    <col min="3" max="5" width="10.5546875" customWidth="1"/>
  </cols>
  <sheetData>
    <row r="1" spans="1:5" ht="15.6" x14ac:dyDescent="0.3">
      <c r="A1" s="9" t="s">
        <v>151</v>
      </c>
    </row>
    <row r="2" spans="1:5" ht="15.6" x14ac:dyDescent="0.3">
      <c r="A2" s="9" t="s">
        <v>24</v>
      </c>
    </row>
    <row r="3" spans="1:5" ht="15.6" x14ac:dyDescent="0.3">
      <c r="A3" s="9" t="s">
        <v>147</v>
      </c>
    </row>
    <row r="4" spans="1:5" ht="15.6" x14ac:dyDescent="0.3">
      <c r="A4" s="9" t="s">
        <v>54</v>
      </c>
    </row>
    <row r="5" spans="1:5" x14ac:dyDescent="0.3">
      <c r="A5" s="12"/>
    </row>
    <row r="6" spans="1:5" x14ac:dyDescent="0.3">
      <c r="A6" s="13" t="str">
        <f>HYPERLINK("#'Table of contents'!A18", "Back to contents")</f>
        <v>Back to contents</v>
      </c>
    </row>
    <row r="7" spans="1:5" x14ac:dyDescent="0.3">
      <c r="A7" s="12"/>
      <c r="C7" s="15" t="s">
        <v>26</v>
      </c>
      <c r="D7" s="16"/>
      <c r="E7" s="16"/>
    </row>
    <row r="8" spans="1:5" x14ac:dyDescent="0.3">
      <c r="A8" s="7" t="s">
        <v>28</v>
      </c>
      <c r="B8" s="3" t="s">
        <v>28</v>
      </c>
      <c r="C8" s="3" t="s">
        <v>9</v>
      </c>
      <c r="D8" s="3" t="s">
        <v>10</v>
      </c>
      <c r="E8" s="3" t="s">
        <v>11</v>
      </c>
    </row>
    <row r="9" spans="1:5" x14ac:dyDescent="0.3">
      <c r="A9" s="5" t="s">
        <v>126</v>
      </c>
      <c r="B9" s="1" t="s">
        <v>51</v>
      </c>
      <c r="C9" s="1">
        <v>6</v>
      </c>
      <c r="D9" s="1">
        <v>12</v>
      </c>
      <c r="E9" s="1">
        <v>17</v>
      </c>
    </row>
    <row r="10" spans="1:5" x14ac:dyDescent="0.3">
      <c r="A10" s="5" t="s">
        <v>126</v>
      </c>
      <c r="B10" s="1" t="s">
        <v>52</v>
      </c>
      <c r="C10" s="1">
        <v>7</v>
      </c>
      <c r="D10" s="1">
        <v>15</v>
      </c>
      <c r="E10" s="1">
        <v>24</v>
      </c>
    </row>
    <row r="11" spans="1:5" x14ac:dyDescent="0.3">
      <c r="A11" s="5" t="s">
        <v>127</v>
      </c>
      <c r="B11" s="1" t="s">
        <v>51</v>
      </c>
      <c r="C11" s="1">
        <v>78</v>
      </c>
      <c r="D11" s="1">
        <v>159</v>
      </c>
      <c r="E11" s="1">
        <v>161</v>
      </c>
    </row>
    <row r="12" spans="1:5" x14ac:dyDescent="0.3">
      <c r="A12" s="5" t="s">
        <v>127</v>
      </c>
      <c r="B12" s="1" t="s">
        <v>52</v>
      </c>
      <c r="C12" s="1">
        <v>49</v>
      </c>
      <c r="D12" s="1">
        <v>97</v>
      </c>
      <c r="E12" s="1">
        <v>102</v>
      </c>
    </row>
    <row r="13" spans="1:5" x14ac:dyDescent="0.3">
      <c r="A13" s="5" t="s">
        <v>128</v>
      </c>
      <c r="B13" s="1" t="s">
        <v>51</v>
      </c>
      <c r="C13" s="1">
        <v>72</v>
      </c>
      <c r="D13" s="1">
        <v>113</v>
      </c>
      <c r="E13" s="1">
        <v>159</v>
      </c>
    </row>
    <row r="14" spans="1:5" x14ac:dyDescent="0.3">
      <c r="A14" s="5" t="s">
        <v>128</v>
      </c>
      <c r="B14" s="1" t="s">
        <v>52</v>
      </c>
      <c r="C14" s="1">
        <v>12</v>
      </c>
      <c r="D14" s="1">
        <v>16</v>
      </c>
      <c r="E14" s="1">
        <v>12</v>
      </c>
    </row>
    <row r="15" spans="1:5" x14ac:dyDescent="0.3">
      <c r="A15" s="5" t="s">
        <v>129</v>
      </c>
      <c r="B15" s="1" t="s">
        <v>51</v>
      </c>
      <c r="C15" s="1">
        <v>1</v>
      </c>
      <c r="D15" s="1">
        <v>1</v>
      </c>
      <c r="E15" s="1">
        <v>0</v>
      </c>
    </row>
    <row r="16" spans="1:5" x14ac:dyDescent="0.3">
      <c r="A16" s="5" t="s">
        <v>129</v>
      </c>
      <c r="B16" s="1" t="s">
        <v>52</v>
      </c>
      <c r="C16" s="1">
        <v>1</v>
      </c>
      <c r="D16" s="1">
        <v>1</v>
      </c>
      <c r="E16" s="1">
        <v>0</v>
      </c>
    </row>
    <row r="17" spans="1:5" x14ac:dyDescent="0.3">
      <c r="A17" s="5" t="s">
        <v>130</v>
      </c>
      <c r="B17" s="1" t="s">
        <v>51</v>
      </c>
      <c r="C17" s="1">
        <v>71</v>
      </c>
      <c r="D17" s="1">
        <v>131</v>
      </c>
      <c r="E17" s="1">
        <v>135</v>
      </c>
    </row>
    <row r="18" spans="1:5" x14ac:dyDescent="0.3">
      <c r="A18" s="5" t="s">
        <v>130</v>
      </c>
      <c r="B18" s="1" t="s">
        <v>52</v>
      </c>
      <c r="C18" s="1">
        <v>46</v>
      </c>
      <c r="D18" s="1">
        <v>102</v>
      </c>
      <c r="E18" s="1">
        <v>73</v>
      </c>
    </row>
    <row r="19" spans="1:5" x14ac:dyDescent="0.3">
      <c r="A19" s="5" t="s">
        <v>131</v>
      </c>
      <c r="B19" s="1" t="s">
        <v>51</v>
      </c>
      <c r="C19" s="1">
        <v>14</v>
      </c>
      <c r="D19" s="1">
        <v>31</v>
      </c>
      <c r="E19" s="1">
        <v>37</v>
      </c>
    </row>
    <row r="20" spans="1:5" x14ac:dyDescent="0.3">
      <c r="A20" s="5" t="s">
        <v>131</v>
      </c>
      <c r="B20" s="1" t="s">
        <v>52</v>
      </c>
      <c r="C20" s="1">
        <v>9</v>
      </c>
      <c r="D20" s="1">
        <v>24</v>
      </c>
      <c r="E20" s="1">
        <v>21</v>
      </c>
    </row>
    <row r="21" spans="1:5" x14ac:dyDescent="0.3">
      <c r="A21" s="5" t="s">
        <v>132</v>
      </c>
      <c r="B21" s="1" t="s">
        <v>51</v>
      </c>
      <c r="C21" s="1">
        <v>28</v>
      </c>
      <c r="D21" s="1">
        <v>53</v>
      </c>
      <c r="E21" s="1">
        <v>71</v>
      </c>
    </row>
    <row r="22" spans="1:5" x14ac:dyDescent="0.3">
      <c r="A22" s="5" t="s">
        <v>132</v>
      </c>
      <c r="B22" s="1" t="s">
        <v>52</v>
      </c>
      <c r="C22" s="1">
        <v>1</v>
      </c>
      <c r="D22" s="1">
        <v>3</v>
      </c>
      <c r="E22" s="1">
        <v>4</v>
      </c>
    </row>
    <row r="23" spans="1:5" x14ac:dyDescent="0.3">
      <c r="A23" s="5" t="s">
        <v>133</v>
      </c>
      <c r="B23" s="1" t="s">
        <v>51</v>
      </c>
      <c r="C23" s="1">
        <v>24</v>
      </c>
      <c r="D23" s="1">
        <v>40</v>
      </c>
      <c r="E23" s="1">
        <v>41</v>
      </c>
    </row>
    <row r="24" spans="1:5" x14ac:dyDescent="0.3">
      <c r="A24" s="5" t="s">
        <v>133</v>
      </c>
      <c r="B24" s="1" t="s">
        <v>52</v>
      </c>
      <c r="C24" s="1">
        <v>16</v>
      </c>
      <c r="D24" s="1">
        <v>18</v>
      </c>
      <c r="E24" s="1">
        <v>22</v>
      </c>
    </row>
    <row r="25" spans="1:5" x14ac:dyDescent="0.3">
      <c r="A25" s="5" t="s">
        <v>134</v>
      </c>
      <c r="B25" s="1" t="s">
        <v>51</v>
      </c>
      <c r="C25" s="1">
        <v>98</v>
      </c>
      <c r="D25" s="1">
        <v>190</v>
      </c>
      <c r="E25" s="1">
        <v>200</v>
      </c>
    </row>
    <row r="26" spans="1:5" x14ac:dyDescent="0.3">
      <c r="A26" s="5" t="s">
        <v>134</v>
      </c>
      <c r="B26" s="1" t="s">
        <v>52</v>
      </c>
      <c r="C26" s="1">
        <v>122</v>
      </c>
      <c r="D26" s="1">
        <v>203</v>
      </c>
      <c r="E26" s="1">
        <v>213</v>
      </c>
    </row>
    <row r="27" spans="1:5" x14ac:dyDescent="0.3">
      <c r="A27" s="5" t="s">
        <v>135</v>
      </c>
      <c r="B27" s="1" t="s">
        <v>51</v>
      </c>
      <c r="C27" s="1">
        <v>1278</v>
      </c>
      <c r="D27" s="1">
        <v>0</v>
      </c>
      <c r="E27" s="1">
        <v>0</v>
      </c>
    </row>
    <row r="28" spans="1:5" x14ac:dyDescent="0.3">
      <c r="A28" s="5" t="s">
        <v>135</v>
      </c>
      <c r="B28" s="1" t="s">
        <v>52</v>
      </c>
      <c r="C28" s="1">
        <v>1769</v>
      </c>
      <c r="D28" s="1">
        <v>0</v>
      </c>
      <c r="E28" s="1">
        <v>0</v>
      </c>
    </row>
    <row r="29" spans="1:5" x14ac:dyDescent="0.3">
      <c r="A29" s="5" t="s">
        <v>17</v>
      </c>
      <c r="B29" s="1" t="s">
        <v>51</v>
      </c>
      <c r="C29" s="1">
        <v>559</v>
      </c>
      <c r="D29" s="1">
        <v>975</v>
      </c>
      <c r="E29" s="1">
        <v>857</v>
      </c>
    </row>
    <row r="30" spans="1:5" x14ac:dyDescent="0.3">
      <c r="A30" s="5" t="s">
        <v>17</v>
      </c>
      <c r="B30" s="1" t="s">
        <v>52</v>
      </c>
      <c r="C30" s="1">
        <v>866</v>
      </c>
      <c r="D30" s="1">
        <v>1346</v>
      </c>
      <c r="E30" s="1">
        <v>1210</v>
      </c>
    </row>
    <row r="31" spans="1:5" x14ac:dyDescent="0.3">
      <c r="A31" s="5" t="s">
        <v>136</v>
      </c>
      <c r="B31" s="1" t="s">
        <v>51</v>
      </c>
      <c r="C31" s="1">
        <v>98</v>
      </c>
      <c r="D31" s="1">
        <v>194</v>
      </c>
      <c r="E31" s="1">
        <v>263</v>
      </c>
    </row>
    <row r="32" spans="1:5" x14ac:dyDescent="0.3">
      <c r="A32" s="5" t="s">
        <v>136</v>
      </c>
      <c r="B32" s="1" t="s">
        <v>52</v>
      </c>
      <c r="C32" s="1">
        <v>161</v>
      </c>
      <c r="D32" s="1">
        <v>291</v>
      </c>
      <c r="E32" s="1">
        <v>325</v>
      </c>
    </row>
    <row r="33" spans="1:5" x14ac:dyDescent="0.3">
      <c r="A33" s="5" t="s">
        <v>137</v>
      </c>
      <c r="B33" s="1" t="s">
        <v>51</v>
      </c>
      <c r="C33" s="1">
        <v>59</v>
      </c>
      <c r="D33" s="1">
        <v>112</v>
      </c>
      <c r="E33" s="1">
        <v>136</v>
      </c>
    </row>
    <row r="34" spans="1:5" x14ac:dyDescent="0.3">
      <c r="A34" s="5" t="s">
        <v>137</v>
      </c>
      <c r="B34" s="1" t="s">
        <v>52</v>
      </c>
      <c r="C34" s="1">
        <v>90</v>
      </c>
      <c r="D34" s="1">
        <v>121</v>
      </c>
      <c r="E34" s="1">
        <v>130</v>
      </c>
    </row>
    <row r="35" spans="1:5" x14ac:dyDescent="0.3">
      <c r="A35" s="5" t="s">
        <v>138</v>
      </c>
      <c r="B35" s="1" t="s">
        <v>51</v>
      </c>
      <c r="C35" s="1">
        <v>10</v>
      </c>
      <c r="D35" s="1">
        <v>16</v>
      </c>
      <c r="E35" s="1">
        <v>29</v>
      </c>
    </row>
    <row r="36" spans="1:5" x14ac:dyDescent="0.3">
      <c r="A36" s="5" t="s">
        <v>138</v>
      </c>
      <c r="B36" s="1" t="s">
        <v>52</v>
      </c>
      <c r="C36" s="1">
        <v>18</v>
      </c>
      <c r="D36" s="1">
        <v>33</v>
      </c>
      <c r="E36" s="1">
        <v>28</v>
      </c>
    </row>
    <row r="37" spans="1:5" x14ac:dyDescent="0.3">
      <c r="A37" s="5" t="s">
        <v>139</v>
      </c>
      <c r="B37" s="1" t="s">
        <v>51</v>
      </c>
      <c r="C37" s="1">
        <v>314</v>
      </c>
      <c r="D37" s="1">
        <v>430</v>
      </c>
      <c r="E37" s="1">
        <v>444</v>
      </c>
    </row>
    <row r="38" spans="1:5" x14ac:dyDescent="0.3">
      <c r="A38" s="5" t="s">
        <v>139</v>
      </c>
      <c r="B38" s="1" t="s">
        <v>52</v>
      </c>
      <c r="C38" s="1">
        <v>287</v>
      </c>
      <c r="D38" s="1">
        <v>389</v>
      </c>
      <c r="E38" s="1">
        <v>413</v>
      </c>
    </row>
    <row r="39" spans="1:5" x14ac:dyDescent="0.3">
      <c r="A39" s="5" t="s">
        <v>140</v>
      </c>
      <c r="B39" s="1" t="s">
        <v>51</v>
      </c>
      <c r="C39" s="1">
        <v>698</v>
      </c>
      <c r="D39" s="1">
        <v>1038</v>
      </c>
      <c r="E39" s="1">
        <v>1240</v>
      </c>
    </row>
    <row r="40" spans="1:5" x14ac:dyDescent="0.3">
      <c r="A40" s="5" t="s">
        <v>140</v>
      </c>
      <c r="B40" s="1" t="s">
        <v>52</v>
      </c>
      <c r="C40" s="1">
        <v>931</v>
      </c>
      <c r="D40" s="1">
        <v>1456</v>
      </c>
      <c r="E40" s="1">
        <v>1561</v>
      </c>
    </row>
    <row r="41" spans="1:5" x14ac:dyDescent="0.3">
      <c r="A41" s="5" t="s">
        <v>141</v>
      </c>
      <c r="B41" s="1" t="s">
        <v>51</v>
      </c>
      <c r="C41" s="1">
        <v>17</v>
      </c>
      <c r="D41" s="1">
        <v>38</v>
      </c>
      <c r="E41" s="1">
        <v>27</v>
      </c>
    </row>
    <row r="42" spans="1:5" x14ac:dyDescent="0.3">
      <c r="A42" s="5" t="s">
        <v>141</v>
      </c>
      <c r="B42" s="1" t="s">
        <v>52</v>
      </c>
      <c r="C42" s="1">
        <v>14</v>
      </c>
      <c r="D42" s="1">
        <v>18</v>
      </c>
      <c r="E42" s="1">
        <v>23</v>
      </c>
    </row>
    <row r="43" spans="1:5" x14ac:dyDescent="0.3">
      <c r="A43" s="5" t="s">
        <v>142</v>
      </c>
      <c r="B43" s="1" t="s">
        <v>51</v>
      </c>
      <c r="C43" s="1">
        <v>70</v>
      </c>
      <c r="D43" s="1">
        <v>179</v>
      </c>
      <c r="E43" s="1">
        <v>199</v>
      </c>
    </row>
    <row r="44" spans="1:5" x14ac:dyDescent="0.3">
      <c r="A44" s="5" t="s">
        <v>142</v>
      </c>
      <c r="B44" s="1" t="s">
        <v>52</v>
      </c>
      <c r="C44" s="1">
        <v>110</v>
      </c>
      <c r="D44" s="1">
        <v>187</v>
      </c>
      <c r="E44" s="1">
        <v>180</v>
      </c>
    </row>
    <row r="45" spans="1:5" x14ac:dyDescent="0.3">
      <c r="A45" s="5" t="s">
        <v>143</v>
      </c>
      <c r="B45" s="1" t="s">
        <v>51</v>
      </c>
      <c r="C45" s="1">
        <v>2</v>
      </c>
      <c r="D45" s="1">
        <v>12</v>
      </c>
      <c r="E45" s="1">
        <v>29</v>
      </c>
    </row>
    <row r="46" spans="1:5" x14ac:dyDescent="0.3">
      <c r="A46" s="5" t="s">
        <v>143</v>
      </c>
      <c r="B46" s="1" t="s">
        <v>52</v>
      </c>
      <c r="C46" s="1">
        <v>15</v>
      </c>
      <c r="D46" s="1">
        <v>31</v>
      </c>
      <c r="E46" s="1">
        <v>43</v>
      </c>
    </row>
    <row r="47" spans="1:5" x14ac:dyDescent="0.3">
      <c r="A47" s="5" t="s">
        <v>144</v>
      </c>
      <c r="B47" s="1" t="s">
        <v>51</v>
      </c>
      <c r="C47" s="1">
        <v>13</v>
      </c>
      <c r="D47" s="1">
        <v>23</v>
      </c>
      <c r="E47" s="1">
        <v>30</v>
      </c>
    </row>
    <row r="48" spans="1:5" x14ac:dyDescent="0.3">
      <c r="A48" s="5" t="s">
        <v>144</v>
      </c>
      <c r="B48" s="1" t="s">
        <v>52</v>
      </c>
      <c r="C48" s="1">
        <v>16</v>
      </c>
      <c r="D48" s="1">
        <v>22</v>
      </c>
      <c r="E48" s="1">
        <v>26</v>
      </c>
    </row>
    <row r="49" spans="1:5" x14ac:dyDescent="0.3">
      <c r="A49" s="5" t="s">
        <v>145</v>
      </c>
      <c r="B49" s="1" t="s">
        <v>51</v>
      </c>
      <c r="C49" s="1">
        <v>16</v>
      </c>
      <c r="D49" s="1">
        <v>34</v>
      </c>
      <c r="E49" s="1">
        <v>49</v>
      </c>
    </row>
    <row r="50" spans="1:5" x14ac:dyDescent="0.3">
      <c r="A50" s="5" t="s">
        <v>145</v>
      </c>
      <c r="B50" s="1" t="s">
        <v>52</v>
      </c>
      <c r="C50" s="1">
        <v>23</v>
      </c>
      <c r="D50" s="1">
        <v>47</v>
      </c>
      <c r="E50" s="1">
        <v>39</v>
      </c>
    </row>
    <row r="51" spans="1:5" x14ac:dyDescent="0.3">
      <c r="A51" s="5" t="s">
        <v>20</v>
      </c>
      <c r="B51" s="1" t="s">
        <v>51</v>
      </c>
      <c r="C51" s="1">
        <v>304</v>
      </c>
      <c r="D51" s="1">
        <v>633</v>
      </c>
      <c r="E51" s="1">
        <v>567</v>
      </c>
    </row>
    <row r="52" spans="1:5" x14ac:dyDescent="0.3">
      <c r="A52" s="5" t="s">
        <v>20</v>
      </c>
      <c r="B52" s="1" t="s">
        <v>52</v>
      </c>
      <c r="C52" s="1">
        <v>518</v>
      </c>
      <c r="D52" s="1">
        <v>987</v>
      </c>
      <c r="E52" s="1">
        <v>764</v>
      </c>
    </row>
    <row r="53" spans="1:5" x14ac:dyDescent="0.3">
      <c r="A53" s="5" t="s">
        <v>21</v>
      </c>
      <c r="B53" s="1" t="s">
        <v>51</v>
      </c>
      <c r="C53" s="1">
        <v>305</v>
      </c>
      <c r="D53" s="1">
        <v>545</v>
      </c>
      <c r="E53" s="1">
        <v>521</v>
      </c>
    </row>
    <row r="54" spans="1:5" x14ac:dyDescent="0.3">
      <c r="A54" s="5" t="s">
        <v>21</v>
      </c>
      <c r="B54" s="1" t="s">
        <v>52</v>
      </c>
      <c r="C54" s="1">
        <v>609</v>
      </c>
      <c r="D54" s="1">
        <v>953</v>
      </c>
      <c r="E54" s="1">
        <v>884</v>
      </c>
    </row>
    <row r="55" spans="1:5" x14ac:dyDescent="0.3">
      <c r="A55" s="6" t="s">
        <v>28</v>
      </c>
      <c r="B55" s="2" t="s">
        <v>22</v>
      </c>
      <c r="C55" s="2">
        <v>9825</v>
      </c>
      <c r="D55" s="2">
        <v>11319</v>
      </c>
      <c r="E55" s="2">
        <v>11309</v>
      </c>
    </row>
    <row r="56" spans="1:5" x14ac:dyDescent="0.3">
      <c r="A56" s="12"/>
    </row>
    <row r="57" spans="1:5" x14ac:dyDescent="0.3">
      <c r="A57" s="12"/>
    </row>
    <row r="58" spans="1:5" x14ac:dyDescent="0.3">
      <c r="A58" s="12"/>
      <c r="C58" s="15" t="s">
        <v>27</v>
      </c>
      <c r="D58" s="16"/>
      <c r="E58" s="16"/>
    </row>
    <row r="59" spans="1:5" x14ac:dyDescent="0.3">
      <c r="A59" s="7" t="s">
        <v>28</v>
      </c>
      <c r="B59" s="3" t="s">
        <v>28</v>
      </c>
      <c r="C59" s="3" t="s">
        <v>9</v>
      </c>
      <c r="D59" s="3" t="s">
        <v>10</v>
      </c>
      <c r="E59" s="3" t="s">
        <v>11</v>
      </c>
    </row>
    <row r="60" spans="1:5" x14ac:dyDescent="0.3">
      <c r="A60" s="8" t="s">
        <v>126</v>
      </c>
      <c r="B60" s="4" t="s">
        <v>51</v>
      </c>
      <c r="C60" s="4">
        <v>6.1068702290076305E-4</v>
      </c>
      <c r="D60" s="4">
        <v>1.06016432547045E-3</v>
      </c>
      <c r="E60" s="4">
        <v>1.50322751790609E-3</v>
      </c>
    </row>
    <row r="61" spans="1:5" x14ac:dyDescent="0.3">
      <c r="A61" s="8" t="s">
        <v>126</v>
      </c>
      <c r="B61" s="4" t="s">
        <v>52</v>
      </c>
      <c r="C61" s="4">
        <v>7.1246819338422395E-4</v>
      </c>
      <c r="D61" s="4">
        <v>1.3252054068380601E-3</v>
      </c>
      <c r="E61" s="4">
        <v>2.1222035546909499E-3</v>
      </c>
    </row>
    <row r="62" spans="1:5" x14ac:dyDescent="0.3">
      <c r="A62" s="8" t="s">
        <v>127</v>
      </c>
      <c r="B62" s="4" t="s">
        <v>51</v>
      </c>
      <c r="C62" s="4">
        <v>7.9389312977099207E-3</v>
      </c>
      <c r="D62" s="4">
        <v>1.40471773124834E-2</v>
      </c>
      <c r="E62" s="4">
        <v>1.42364488460518E-2</v>
      </c>
    </row>
    <row r="63" spans="1:5" x14ac:dyDescent="0.3">
      <c r="A63" s="8" t="s">
        <v>127</v>
      </c>
      <c r="B63" s="4" t="s">
        <v>52</v>
      </c>
      <c r="C63" s="4">
        <v>4.9872773536895698E-3</v>
      </c>
      <c r="D63" s="4">
        <v>8.5696616308861204E-3</v>
      </c>
      <c r="E63" s="4">
        <v>9.0193651074365506E-3</v>
      </c>
    </row>
    <row r="64" spans="1:5" x14ac:dyDescent="0.3">
      <c r="A64" s="8" t="s">
        <v>128</v>
      </c>
      <c r="B64" s="4" t="s">
        <v>51</v>
      </c>
      <c r="C64" s="4">
        <v>7.3282442748091601E-3</v>
      </c>
      <c r="D64" s="4">
        <v>9.9832140648467207E-3</v>
      </c>
      <c r="E64" s="4">
        <v>1.40595985498276E-2</v>
      </c>
    </row>
    <row r="65" spans="1:5" x14ac:dyDescent="0.3">
      <c r="A65" s="8" t="s">
        <v>128</v>
      </c>
      <c r="B65" s="4" t="s">
        <v>52</v>
      </c>
      <c r="C65" s="4">
        <v>1.22137404580153E-3</v>
      </c>
      <c r="D65" s="4">
        <v>1.4135524339606001E-3</v>
      </c>
      <c r="E65" s="4">
        <v>1.0611017773454799E-3</v>
      </c>
    </row>
    <row r="66" spans="1:5" x14ac:dyDescent="0.3">
      <c r="A66" s="8" t="s">
        <v>129</v>
      </c>
      <c r="B66" s="4" t="s">
        <v>51</v>
      </c>
      <c r="C66" s="4">
        <v>1.01781170483461E-4</v>
      </c>
      <c r="D66" s="4">
        <v>8.8347027122537302E-5</v>
      </c>
      <c r="E66" s="4">
        <v>0</v>
      </c>
    </row>
    <row r="67" spans="1:5" x14ac:dyDescent="0.3">
      <c r="A67" s="8" t="s">
        <v>129</v>
      </c>
      <c r="B67" s="4" t="s">
        <v>52</v>
      </c>
      <c r="C67" s="4">
        <v>1.01781170483461E-4</v>
      </c>
      <c r="D67" s="4">
        <v>8.8347027122537302E-5</v>
      </c>
      <c r="E67" s="4">
        <v>0</v>
      </c>
    </row>
    <row r="68" spans="1:5" x14ac:dyDescent="0.3">
      <c r="A68" s="8" t="s">
        <v>130</v>
      </c>
      <c r="B68" s="4" t="s">
        <v>51</v>
      </c>
      <c r="C68" s="4">
        <v>7.2264631043256998E-3</v>
      </c>
      <c r="D68" s="4">
        <v>1.15734605530524E-2</v>
      </c>
      <c r="E68" s="4">
        <v>1.19373949951366E-2</v>
      </c>
    </row>
    <row r="69" spans="1:5" x14ac:dyDescent="0.3">
      <c r="A69" s="8" t="s">
        <v>130</v>
      </c>
      <c r="B69" s="4" t="s">
        <v>52</v>
      </c>
      <c r="C69" s="4">
        <v>4.68193384223919E-3</v>
      </c>
      <c r="D69" s="4">
        <v>9.0113967664988102E-3</v>
      </c>
      <c r="E69" s="4">
        <v>6.4550358121849899E-3</v>
      </c>
    </row>
    <row r="70" spans="1:5" x14ac:dyDescent="0.3">
      <c r="A70" s="8" t="s">
        <v>131</v>
      </c>
      <c r="B70" s="4" t="s">
        <v>51</v>
      </c>
      <c r="C70" s="4">
        <v>1.4249363867684501E-3</v>
      </c>
      <c r="D70" s="4">
        <v>2.7387578407986599E-3</v>
      </c>
      <c r="E70" s="4">
        <v>3.2717304801485499E-3</v>
      </c>
    </row>
    <row r="71" spans="1:5" x14ac:dyDescent="0.3">
      <c r="A71" s="8" t="s">
        <v>131</v>
      </c>
      <c r="B71" s="4" t="s">
        <v>52</v>
      </c>
      <c r="C71" s="4">
        <v>9.1603053435114501E-4</v>
      </c>
      <c r="D71" s="4">
        <v>2.1203286509409E-3</v>
      </c>
      <c r="E71" s="4">
        <v>1.85692811035458E-3</v>
      </c>
    </row>
    <row r="72" spans="1:5" x14ac:dyDescent="0.3">
      <c r="A72" s="8" t="s">
        <v>132</v>
      </c>
      <c r="B72" s="4" t="s">
        <v>51</v>
      </c>
      <c r="C72" s="4">
        <v>2.8498727735369002E-3</v>
      </c>
      <c r="D72" s="4">
        <v>4.6823924374944804E-3</v>
      </c>
      <c r="E72" s="4">
        <v>6.2781855159607398E-3</v>
      </c>
    </row>
    <row r="73" spans="1:5" x14ac:dyDescent="0.3">
      <c r="A73" s="8" t="s">
        <v>132</v>
      </c>
      <c r="B73" s="4" t="s">
        <v>52</v>
      </c>
      <c r="C73" s="4">
        <v>1.01781170483461E-4</v>
      </c>
      <c r="D73" s="4">
        <v>2.6504108136761202E-4</v>
      </c>
      <c r="E73" s="4">
        <v>3.5370059244849199E-4</v>
      </c>
    </row>
    <row r="74" spans="1:5" x14ac:dyDescent="0.3">
      <c r="A74" s="8" t="s">
        <v>133</v>
      </c>
      <c r="B74" s="4" t="s">
        <v>51</v>
      </c>
      <c r="C74" s="4">
        <v>2.44274809160305E-3</v>
      </c>
      <c r="D74" s="4">
        <v>3.5338810849014899E-3</v>
      </c>
      <c r="E74" s="4">
        <v>3.62543107259705E-3</v>
      </c>
    </row>
    <row r="75" spans="1:5" x14ac:dyDescent="0.3">
      <c r="A75" s="8" t="s">
        <v>133</v>
      </c>
      <c r="B75" s="4" t="s">
        <v>52</v>
      </c>
      <c r="C75" s="4">
        <v>1.6284987277353699E-3</v>
      </c>
      <c r="D75" s="4">
        <v>1.5902464882056699E-3</v>
      </c>
      <c r="E75" s="4">
        <v>1.94535325846671E-3</v>
      </c>
    </row>
    <row r="76" spans="1:5" x14ac:dyDescent="0.3">
      <c r="A76" s="8" t="s">
        <v>134</v>
      </c>
      <c r="B76" s="4" t="s">
        <v>51</v>
      </c>
      <c r="C76" s="4">
        <v>9.9745547073791293E-3</v>
      </c>
      <c r="D76" s="4">
        <v>1.6785935153282101E-2</v>
      </c>
      <c r="E76" s="4">
        <v>1.7685029622424599E-2</v>
      </c>
    </row>
    <row r="77" spans="1:5" x14ac:dyDescent="0.3">
      <c r="A77" s="8" t="s">
        <v>134</v>
      </c>
      <c r="B77" s="4" t="s">
        <v>52</v>
      </c>
      <c r="C77" s="4">
        <v>1.24173027989822E-2</v>
      </c>
      <c r="D77" s="4">
        <v>1.7934446505875098E-2</v>
      </c>
      <c r="E77" s="4">
        <v>1.88345565478822E-2</v>
      </c>
    </row>
    <row r="78" spans="1:5" x14ac:dyDescent="0.3">
      <c r="A78" s="8" t="s">
        <v>135</v>
      </c>
      <c r="B78" s="4" t="s">
        <v>51</v>
      </c>
      <c r="C78" s="4">
        <v>0.13007633587786299</v>
      </c>
      <c r="D78" s="4">
        <v>0</v>
      </c>
      <c r="E78" s="4">
        <v>0</v>
      </c>
    </row>
    <row r="79" spans="1:5" x14ac:dyDescent="0.3">
      <c r="A79" s="8" t="s">
        <v>135</v>
      </c>
      <c r="B79" s="4" t="s">
        <v>52</v>
      </c>
      <c r="C79" s="4">
        <v>0.18005089058524201</v>
      </c>
      <c r="D79" s="4">
        <v>0</v>
      </c>
      <c r="E79" s="4">
        <v>0</v>
      </c>
    </row>
    <row r="80" spans="1:5" x14ac:dyDescent="0.3">
      <c r="A80" s="8" t="s">
        <v>17</v>
      </c>
      <c r="B80" s="4" t="s">
        <v>51</v>
      </c>
      <c r="C80" s="4">
        <v>5.6895674300254502E-2</v>
      </c>
      <c r="D80" s="4">
        <v>8.6138351444473904E-2</v>
      </c>
      <c r="E80" s="4">
        <v>7.5780351932089499E-2</v>
      </c>
    </row>
    <row r="81" spans="1:5" x14ac:dyDescent="0.3">
      <c r="A81" s="8" t="s">
        <v>17</v>
      </c>
      <c r="B81" s="4" t="s">
        <v>52</v>
      </c>
      <c r="C81" s="4">
        <v>8.8142493638676794E-2</v>
      </c>
      <c r="D81" s="4">
        <v>0.118915098506935</v>
      </c>
      <c r="E81" s="4">
        <v>0.106994429215669</v>
      </c>
    </row>
    <row r="82" spans="1:5" x14ac:dyDescent="0.3">
      <c r="A82" s="8" t="s">
        <v>136</v>
      </c>
      <c r="B82" s="4" t="s">
        <v>51</v>
      </c>
      <c r="C82" s="4">
        <v>9.9745547073791293E-3</v>
      </c>
      <c r="D82" s="4">
        <v>1.7139323261772199E-2</v>
      </c>
      <c r="E82" s="4">
        <v>2.32558139534884E-2</v>
      </c>
    </row>
    <row r="83" spans="1:5" x14ac:dyDescent="0.3">
      <c r="A83" s="8" t="s">
        <v>136</v>
      </c>
      <c r="B83" s="4" t="s">
        <v>52</v>
      </c>
      <c r="C83" s="4">
        <v>1.63867684478371E-2</v>
      </c>
      <c r="D83" s="4">
        <v>2.5708984892658399E-2</v>
      </c>
      <c r="E83" s="4">
        <v>2.873817313644E-2</v>
      </c>
    </row>
    <row r="84" spans="1:5" x14ac:dyDescent="0.3">
      <c r="A84" s="8" t="s">
        <v>137</v>
      </c>
      <c r="B84" s="4" t="s">
        <v>51</v>
      </c>
      <c r="C84" s="4">
        <v>6.0050890585241698E-3</v>
      </c>
      <c r="D84" s="4">
        <v>9.8948670377241796E-3</v>
      </c>
      <c r="E84" s="4">
        <v>1.2025820143248701E-2</v>
      </c>
    </row>
    <row r="85" spans="1:5" x14ac:dyDescent="0.3">
      <c r="A85" s="8" t="s">
        <v>137</v>
      </c>
      <c r="B85" s="4" t="s">
        <v>52</v>
      </c>
      <c r="C85" s="4">
        <v>9.1603053435114507E-3</v>
      </c>
      <c r="D85" s="4">
        <v>1.0689990281826999E-2</v>
      </c>
      <c r="E85" s="4">
        <v>1.1495269254576E-2</v>
      </c>
    </row>
    <row r="86" spans="1:5" x14ac:dyDescent="0.3">
      <c r="A86" s="8" t="s">
        <v>138</v>
      </c>
      <c r="B86" s="4" t="s">
        <v>51</v>
      </c>
      <c r="C86" s="4">
        <v>1.0178117048346099E-3</v>
      </c>
      <c r="D86" s="4">
        <v>1.4135524339606001E-3</v>
      </c>
      <c r="E86" s="4">
        <v>2.5643292952515699E-3</v>
      </c>
    </row>
    <row r="87" spans="1:5" x14ac:dyDescent="0.3">
      <c r="A87" s="8" t="s">
        <v>138</v>
      </c>
      <c r="B87" s="4" t="s">
        <v>52</v>
      </c>
      <c r="C87" s="4">
        <v>1.83206106870229E-3</v>
      </c>
      <c r="D87" s="4">
        <v>2.91545189504373E-3</v>
      </c>
      <c r="E87" s="4">
        <v>2.4759041471394501E-3</v>
      </c>
    </row>
    <row r="88" spans="1:5" x14ac:dyDescent="0.3">
      <c r="A88" s="8" t="s">
        <v>139</v>
      </c>
      <c r="B88" s="4" t="s">
        <v>51</v>
      </c>
      <c r="C88" s="4">
        <v>3.1959287531806602E-2</v>
      </c>
      <c r="D88" s="4">
        <v>3.79892216626911E-2</v>
      </c>
      <c r="E88" s="4">
        <v>3.9260765761782702E-2</v>
      </c>
    </row>
    <row r="89" spans="1:5" x14ac:dyDescent="0.3">
      <c r="A89" s="8" t="s">
        <v>139</v>
      </c>
      <c r="B89" s="4" t="s">
        <v>52</v>
      </c>
      <c r="C89" s="4">
        <v>2.9211195928753202E-2</v>
      </c>
      <c r="D89" s="4">
        <v>3.4366993550666997E-2</v>
      </c>
      <c r="E89" s="4">
        <v>3.6519586170306803E-2</v>
      </c>
    </row>
    <row r="90" spans="1:5" x14ac:dyDescent="0.3">
      <c r="A90" s="8" t="s">
        <v>140</v>
      </c>
      <c r="B90" s="4" t="s">
        <v>51</v>
      </c>
      <c r="C90" s="4">
        <v>7.1043256997455506E-2</v>
      </c>
      <c r="D90" s="4">
        <v>9.17042141531937E-2</v>
      </c>
      <c r="E90" s="4">
        <v>0.109647183659033</v>
      </c>
    </row>
    <row r="91" spans="1:5" x14ac:dyDescent="0.3">
      <c r="A91" s="8" t="s">
        <v>140</v>
      </c>
      <c r="B91" s="4" t="s">
        <v>52</v>
      </c>
      <c r="C91" s="4">
        <v>9.4758269720101804E-2</v>
      </c>
      <c r="D91" s="4">
        <v>0.12863327149041401</v>
      </c>
      <c r="E91" s="4">
        <v>0.13803165620302399</v>
      </c>
    </row>
    <row r="92" spans="1:5" x14ac:dyDescent="0.3">
      <c r="A92" s="8" t="s">
        <v>141</v>
      </c>
      <c r="B92" s="4" t="s">
        <v>51</v>
      </c>
      <c r="C92" s="4">
        <v>1.73027989821883E-3</v>
      </c>
      <c r="D92" s="4">
        <v>3.3571870306564199E-3</v>
      </c>
      <c r="E92" s="4">
        <v>2.3874789990273198E-3</v>
      </c>
    </row>
    <row r="93" spans="1:5" x14ac:dyDescent="0.3">
      <c r="A93" s="8" t="s">
        <v>141</v>
      </c>
      <c r="B93" s="4" t="s">
        <v>52</v>
      </c>
      <c r="C93" s="4">
        <v>1.4249363867684501E-3</v>
      </c>
      <c r="D93" s="4">
        <v>1.5902464882056699E-3</v>
      </c>
      <c r="E93" s="4">
        <v>2.03377840657883E-3</v>
      </c>
    </row>
    <row r="94" spans="1:5" x14ac:dyDescent="0.3">
      <c r="A94" s="8" t="s">
        <v>142</v>
      </c>
      <c r="B94" s="4" t="s">
        <v>51</v>
      </c>
      <c r="C94" s="4">
        <v>7.1246819338422404E-3</v>
      </c>
      <c r="D94" s="4">
        <v>1.5814117854934199E-2</v>
      </c>
      <c r="E94" s="4">
        <v>1.7596604474312501E-2</v>
      </c>
    </row>
    <row r="95" spans="1:5" x14ac:dyDescent="0.3">
      <c r="A95" s="8" t="s">
        <v>142</v>
      </c>
      <c r="B95" s="4" t="s">
        <v>52</v>
      </c>
      <c r="C95" s="4">
        <v>1.1195928753180699E-2</v>
      </c>
      <c r="D95" s="4">
        <v>1.65208940719145E-2</v>
      </c>
      <c r="E95" s="4">
        <v>1.5916526660182201E-2</v>
      </c>
    </row>
    <row r="96" spans="1:5" x14ac:dyDescent="0.3">
      <c r="A96" s="8" t="s">
        <v>143</v>
      </c>
      <c r="B96" s="4" t="s">
        <v>51</v>
      </c>
      <c r="C96" s="4">
        <v>2.03562340966921E-4</v>
      </c>
      <c r="D96" s="4">
        <v>1.06016432547045E-3</v>
      </c>
      <c r="E96" s="4">
        <v>2.5643292952515699E-3</v>
      </c>
    </row>
    <row r="97" spans="1:5" x14ac:dyDescent="0.3">
      <c r="A97" s="8" t="s">
        <v>143</v>
      </c>
      <c r="B97" s="4" t="s">
        <v>52</v>
      </c>
      <c r="C97" s="4">
        <v>1.5267175572519099E-3</v>
      </c>
      <c r="D97" s="4">
        <v>2.7387578407986599E-3</v>
      </c>
      <c r="E97" s="4">
        <v>3.8022813688212902E-3</v>
      </c>
    </row>
    <row r="98" spans="1:5" x14ac:dyDescent="0.3">
      <c r="A98" s="8" t="s">
        <v>144</v>
      </c>
      <c r="B98" s="4" t="s">
        <v>51</v>
      </c>
      <c r="C98" s="4">
        <v>1.32315521628499E-3</v>
      </c>
      <c r="D98" s="4">
        <v>2.0319816238183598E-3</v>
      </c>
      <c r="E98" s="4">
        <v>2.6527544433636902E-3</v>
      </c>
    </row>
    <row r="99" spans="1:5" x14ac:dyDescent="0.3">
      <c r="A99" s="8" t="s">
        <v>144</v>
      </c>
      <c r="B99" s="4" t="s">
        <v>52</v>
      </c>
      <c r="C99" s="4">
        <v>1.6284987277353699E-3</v>
      </c>
      <c r="D99" s="4">
        <v>1.94363459669582E-3</v>
      </c>
      <c r="E99" s="4">
        <v>2.2990538509152E-3</v>
      </c>
    </row>
    <row r="100" spans="1:5" x14ac:dyDescent="0.3">
      <c r="A100" s="8" t="s">
        <v>145</v>
      </c>
      <c r="B100" s="4" t="s">
        <v>51</v>
      </c>
      <c r="C100" s="4">
        <v>1.6284987277353699E-3</v>
      </c>
      <c r="D100" s="4">
        <v>3.0037989221662698E-3</v>
      </c>
      <c r="E100" s="4">
        <v>4.3328322574940296E-3</v>
      </c>
    </row>
    <row r="101" spans="1:5" x14ac:dyDescent="0.3">
      <c r="A101" s="8" t="s">
        <v>145</v>
      </c>
      <c r="B101" s="4" t="s">
        <v>52</v>
      </c>
      <c r="C101" s="4">
        <v>2.3409669211195902E-3</v>
      </c>
      <c r="D101" s="4">
        <v>4.1523102747592503E-3</v>
      </c>
      <c r="E101" s="4">
        <v>3.4485807763728E-3</v>
      </c>
    </row>
    <row r="102" spans="1:5" x14ac:dyDescent="0.3">
      <c r="A102" s="8" t="s">
        <v>20</v>
      </c>
      <c r="B102" s="4" t="s">
        <v>51</v>
      </c>
      <c r="C102" s="4">
        <v>3.0941475826972001E-2</v>
      </c>
      <c r="D102" s="4">
        <v>5.5923668168566101E-2</v>
      </c>
      <c r="E102" s="4">
        <v>5.0137058979573802E-2</v>
      </c>
    </row>
    <row r="103" spans="1:5" x14ac:dyDescent="0.3">
      <c r="A103" s="8" t="s">
        <v>20</v>
      </c>
      <c r="B103" s="4" t="s">
        <v>52</v>
      </c>
      <c r="C103" s="4">
        <v>5.2722646310432601E-2</v>
      </c>
      <c r="D103" s="4">
        <v>8.7198515769944293E-2</v>
      </c>
      <c r="E103" s="4">
        <v>6.7556813157662002E-2</v>
      </c>
    </row>
    <row r="104" spans="1:5" x14ac:dyDescent="0.3">
      <c r="A104" s="8" t="s">
        <v>21</v>
      </c>
      <c r="B104" s="4" t="s">
        <v>51</v>
      </c>
      <c r="C104" s="4">
        <v>3.1043256997455498E-2</v>
      </c>
      <c r="D104" s="4">
        <v>4.8149129781782797E-2</v>
      </c>
      <c r="E104" s="4">
        <v>4.6069502166416101E-2</v>
      </c>
    </row>
    <row r="105" spans="1:5" x14ac:dyDescent="0.3">
      <c r="A105" s="8" t="s">
        <v>21</v>
      </c>
      <c r="B105" s="4" t="s">
        <v>52</v>
      </c>
      <c r="C105" s="4">
        <v>6.1984732824427499E-2</v>
      </c>
      <c r="D105" s="4">
        <v>8.41947168477781E-2</v>
      </c>
      <c r="E105" s="4">
        <v>7.8167830931116802E-2</v>
      </c>
    </row>
    <row r="106" spans="1:5" x14ac:dyDescent="0.3">
      <c r="A106" s="12"/>
    </row>
    <row r="107" spans="1:5" x14ac:dyDescent="0.3">
      <c r="A107" s="10" t="s">
        <v>29</v>
      </c>
    </row>
    <row r="108" spans="1:5" x14ac:dyDescent="0.3">
      <c r="A108" s="11" t="s">
        <v>30</v>
      </c>
    </row>
    <row r="109" spans="1:5" x14ac:dyDescent="0.3">
      <c r="A109" s="11" t="s">
        <v>31</v>
      </c>
    </row>
    <row r="110" spans="1:5" x14ac:dyDescent="0.3">
      <c r="A110" s="11" t="s">
        <v>32</v>
      </c>
    </row>
    <row r="111" spans="1:5" x14ac:dyDescent="0.3">
      <c r="A111" s="11" t="s">
        <v>148</v>
      </c>
    </row>
    <row r="112" spans="1:5" x14ac:dyDescent="0.3">
      <c r="A112" s="11" t="s">
        <v>34</v>
      </c>
    </row>
    <row r="113" spans="1:1" x14ac:dyDescent="0.3">
      <c r="A113" s="11" t="s">
        <v>35</v>
      </c>
    </row>
    <row r="114" spans="1:1" x14ac:dyDescent="0.3">
      <c r="A114" s="12"/>
    </row>
    <row r="115" spans="1:1" x14ac:dyDescent="0.3">
      <c r="A115" s="12"/>
    </row>
    <row r="116" spans="1:1" x14ac:dyDescent="0.3">
      <c r="A116" s="12"/>
    </row>
    <row r="117" spans="1:1" x14ac:dyDescent="0.3">
      <c r="A117" s="12"/>
    </row>
    <row r="118" spans="1:1" x14ac:dyDescent="0.3">
      <c r="A118" s="12"/>
    </row>
    <row r="119" spans="1:1" x14ac:dyDescent="0.3">
      <c r="A119" s="12"/>
    </row>
    <row r="120" spans="1:1" x14ac:dyDescent="0.3">
      <c r="A120" s="12"/>
    </row>
    <row r="121" spans="1:1" x14ac:dyDescent="0.3">
      <c r="A121" s="12"/>
    </row>
    <row r="122" spans="1:1" x14ac:dyDescent="0.3">
      <c r="A122" s="12"/>
    </row>
    <row r="123" spans="1:1" x14ac:dyDescent="0.3">
      <c r="A123" s="12"/>
    </row>
    <row r="124" spans="1:1" x14ac:dyDescent="0.3">
      <c r="A124" s="12"/>
    </row>
    <row r="125" spans="1:1" x14ac:dyDescent="0.3">
      <c r="A125" s="12"/>
    </row>
    <row r="126" spans="1:1" x14ac:dyDescent="0.3">
      <c r="A126" s="12"/>
    </row>
    <row r="127" spans="1:1" x14ac:dyDescent="0.3">
      <c r="A127" s="12"/>
    </row>
    <row r="128" spans="1:1" x14ac:dyDescent="0.3">
      <c r="A128" s="12"/>
    </row>
    <row r="129" spans="1:1" x14ac:dyDescent="0.3">
      <c r="A129" s="12"/>
    </row>
    <row r="130" spans="1:1" x14ac:dyDescent="0.3">
      <c r="A130" s="12"/>
    </row>
    <row r="131" spans="1:1" x14ac:dyDescent="0.3">
      <c r="A131" s="12"/>
    </row>
    <row r="132" spans="1:1" x14ac:dyDescent="0.3">
      <c r="A132" s="12"/>
    </row>
    <row r="133" spans="1:1" x14ac:dyDescent="0.3">
      <c r="A133" s="12"/>
    </row>
    <row r="134" spans="1:1" x14ac:dyDescent="0.3">
      <c r="A134" s="12"/>
    </row>
    <row r="135" spans="1:1" x14ac:dyDescent="0.3">
      <c r="A135" s="12"/>
    </row>
    <row r="136" spans="1:1" x14ac:dyDescent="0.3">
      <c r="A136" s="12"/>
    </row>
    <row r="137" spans="1:1" x14ac:dyDescent="0.3">
      <c r="A137" s="12"/>
    </row>
    <row r="138" spans="1:1" x14ac:dyDescent="0.3">
      <c r="A138" s="12"/>
    </row>
    <row r="139" spans="1:1" x14ac:dyDescent="0.3">
      <c r="A139" s="12"/>
    </row>
    <row r="140" spans="1:1" x14ac:dyDescent="0.3">
      <c r="A140" s="12"/>
    </row>
    <row r="141" spans="1:1" x14ac:dyDescent="0.3">
      <c r="A141" s="12"/>
    </row>
    <row r="142" spans="1:1" x14ac:dyDescent="0.3">
      <c r="A142" s="12"/>
    </row>
    <row r="143" spans="1:1" x14ac:dyDescent="0.3">
      <c r="A143" s="12"/>
    </row>
    <row r="144" spans="1:1"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E7"/>
    <mergeCell ref="C58:E58"/>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E600"/>
  <sheetViews>
    <sheetView showGridLines="0" workbookViewId="0"/>
  </sheetViews>
  <sheetFormatPr defaultColWidth="10.88671875" defaultRowHeight="14.4" x14ac:dyDescent="0.3"/>
  <cols>
    <col min="1" max="1" width="25.77734375" customWidth="1"/>
    <col min="2" max="2" width="19.5546875" customWidth="1"/>
    <col min="3" max="5" width="10.5546875" customWidth="1"/>
  </cols>
  <sheetData>
    <row r="1" spans="1:5" ht="15.6" x14ac:dyDescent="0.3">
      <c r="A1" s="9" t="s">
        <v>152</v>
      </c>
    </row>
    <row r="2" spans="1:5" ht="15.6" x14ac:dyDescent="0.3">
      <c r="A2" s="9" t="s">
        <v>24</v>
      </c>
    </row>
    <row r="3" spans="1:5" ht="15.6" x14ac:dyDescent="0.3">
      <c r="A3" s="9" t="s">
        <v>147</v>
      </c>
    </row>
    <row r="4" spans="1:5" ht="15.6" x14ac:dyDescent="0.3">
      <c r="A4" s="9" t="s">
        <v>62</v>
      </c>
    </row>
    <row r="5" spans="1:5" x14ac:dyDescent="0.3">
      <c r="A5" s="12"/>
    </row>
    <row r="6" spans="1:5" x14ac:dyDescent="0.3">
      <c r="A6" s="13" t="str">
        <f>HYPERLINK("#'Table of contents'!A19", "Back to contents")</f>
        <v>Back to contents</v>
      </c>
    </row>
    <row r="7" spans="1:5" x14ac:dyDescent="0.3">
      <c r="A7" s="12"/>
      <c r="C7" s="15" t="s">
        <v>26</v>
      </c>
      <c r="D7" s="16"/>
      <c r="E7" s="16"/>
    </row>
    <row r="8" spans="1:5" x14ac:dyDescent="0.3">
      <c r="A8" s="7" t="s">
        <v>28</v>
      </c>
      <c r="B8" s="3" t="s">
        <v>28</v>
      </c>
      <c r="C8" s="3" t="s">
        <v>9</v>
      </c>
      <c r="D8" s="3" t="s">
        <v>10</v>
      </c>
      <c r="E8" s="3" t="s">
        <v>11</v>
      </c>
    </row>
    <row r="9" spans="1:5" x14ac:dyDescent="0.3">
      <c r="A9" s="5" t="s">
        <v>126</v>
      </c>
      <c r="B9" s="1" t="s">
        <v>55</v>
      </c>
      <c r="C9" s="1">
        <v>1</v>
      </c>
      <c r="D9" s="1">
        <v>7</v>
      </c>
      <c r="E9" s="1">
        <v>10</v>
      </c>
    </row>
    <row r="10" spans="1:5" x14ac:dyDescent="0.3">
      <c r="A10" s="5" t="s">
        <v>126</v>
      </c>
      <c r="B10" s="1" t="s">
        <v>56</v>
      </c>
      <c r="C10" s="1">
        <v>0</v>
      </c>
      <c r="D10" s="1">
        <v>1</v>
      </c>
      <c r="E10" s="1">
        <v>0</v>
      </c>
    </row>
    <row r="11" spans="1:5" x14ac:dyDescent="0.3">
      <c r="A11" s="5" t="s">
        <v>126</v>
      </c>
      <c r="B11" s="1" t="s">
        <v>57</v>
      </c>
      <c r="C11" s="1">
        <v>1</v>
      </c>
      <c r="D11" s="1">
        <v>3</v>
      </c>
      <c r="E11" s="1">
        <v>0</v>
      </c>
    </row>
    <row r="12" spans="1:5" x14ac:dyDescent="0.3">
      <c r="A12" s="5" t="s">
        <v>126</v>
      </c>
      <c r="B12" s="1" t="s">
        <v>58</v>
      </c>
      <c r="C12" s="1">
        <v>11</v>
      </c>
      <c r="D12" s="1">
        <v>11</v>
      </c>
      <c r="E12" s="1">
        <v>25</v>
      </c>
    </row>
    <row r="13" spans="1:5" x14ac:dyDescent="0.3">
      <c r="A13" s="5" t="s">
        <v>126</v>
      </c>
      <c r="B13" s="1" t="s">
        <v>59</v>
      </c>
      <c r="C13" s="1">
        <v>0</v>
      </c>
      <c r="D13" s="1">
        <v>4</v>
      </c>
      <c r="E13" s="1">
        <v>3</v>
      </c>
    </row>
    <row r="14" spans="1:5" x14ac:dyDescent="0.3">
      <c r="A14" s="5" t="s">
        <v>126</v>
      </c>
      <c r="B14" s="1" t="s">
        <v>60</v>
      </c>
      <c r="C14" s="1">
        <v>0</v>
      </c>
      <c r="D14" s="1">
        <v>1</v>
      </c>
      <c r="E14" s="1">
        <v>3</v>
      </c>
    </row>
    <row r="15" spans="1:5" x14ac:dyDescent="0.3">
      <c r="A15" s="5" t="s">
        <v>127</v>
      </c>
      <c r="B15" s="1" t="s">
        <v>55</v>
      </c>
      <c r="C15" s="1">
        <v>26</v>
      </c>
      <c r="D15" s="1">
        <v>45</v>
      </c>
      <c r="E15" s="1">
        <v>39</v>
      </c>
    </row>
    <row r="16" spans="1:5" x14ac:dyDescent="0.3">
      <c r="A16" s="5" t="s">
        <v>127</v>
      </c>
      <c r="B16" s="1" t="s">
        <v>56</v>
      </c>
      <c r="C16" s="1">
        <v>3</v>
      </c>
      <c r="D16" s="1">
        <v>7</v>
      </c>
      <c r="E16" s="1">
        <v>12</v>
      </c>
    </row>
    <row r="17" spans="1:5" x14ac:dyDescent="0.3">
      <c r="A17" s="5" t="s">
        <v>127</v>
      </c>
      <c r="B17" s="1" t="s">
        <v>57</v>
      </c>
      <c r="C17" s="1">
        <v>3</v>
      </c>
      <c r="D17" s="1">
        <v>9</v>
      </c>
      <c r="E17" s="1">
        <v>9</v>
      </c>
    </row>
    <row r="18" spans="1:5" x14ac:dyDescent="0.3">
      <c r="A18" s="5" t="s">
        <v>127</v>
      </c>
      <c r="B18" s="1" t="s">
        <v>58</v>
      </c>
      <c r="C18" s="1">
        <v>89</v>
      </c>
      <c r="D18" s="1">
        <v>166</v>
      </c>
      <c r="E18" s="1">
        <v>179</v>
      </c>
    </row>
    <row r="19" spans="1:5" x14ac:dyDescent="0.3">
      <c r="A19" s="5" t="s">
        <v>127</v>
      </c>
      <c r="B19" s="1" t="s">
        <v>59</v>
      </c>
      <c r="C19" s="1">
        <v>2</v>
      </c>
      <c r="D19" s="1">
        <v>8</v>
      </c>
      <c r="E19" s="1">
        <v>10</v>
      </c>
    </row>
    <row r="20" spans="1:5" x14ac:dyDescent="0.3">
      <c r="A20" s="5" t="s">
        <v>127</v>
      </c>
      <c r="B20" s="1" t="s">
        <v>60</v>
      </c>
      <c r="C20" s="1">
        <v>4</v>
      </c>
      <c r="D20" s="1">
        <v>21</v>
      </c>
      <c r="E20" s="1">
        <v>14</v>
      </c>
    </row>
    <row r="21" spans="1:5" x14ac:dyDescent="0.3">
      <c r="A21" s="5" t="s">
        <v>128</v>
      </c>
      <c r="B21" s="1" t="s">
        <v>55</v>
      </c>
      <c r="C21" s="1">
        <v>38</v>
      </c>
      <c r="D21" s="1">
        <v>51</v>
      </c>
      <c r="E21" s="1">
        <v>83</v>
      </c>
    </row>
    <row r="22" spans="1:5" x14ac:dyDescent="0.3">
      <c r="A22" s="5" t="s">
        <v>128</v>
      </c>
      <c r="B22" s="1" t="s">
        <v>56</v>
      </c>
      <c r="C22" s="1">
        <v>5</v>
      </c>
      <c r="D22" s="1">
        <v>6</v>
      </c>
      <c r="E22" s="1">
        <v>5</v>
      </c>
    </row>
    <row r="23" spans="1:5" x14ac:dyDescent="0.3">
      <c r="A23" s="5" t="s">
        <v>128</v>
      </c>
      <c r="B23" s="1" t="s">
        <v>57</v>
      </c>
      <c r="C23" s="1">
        <v>1</v>
      </c>
      <c r="D23" s="1">
        <v>8</v>
      </c>
      <c r="E23" s="1">
        <v>4</v>
      </c>
    </row>
    <row r="24" spans="1:5" x14ac:dyDescent="0.3">
      <c r="A24" s="5" t="s">
        <v>128</v>
      </c>
      <c r="B24" s="1" t="s">
        <v>58</v>
      </c>
      <c r="C24" s="1">
        <v>34</v>
      </c>
      <c r="D24" s="1">
        <v>45</v>
      </c>
      <c r="E24" s="1">
        <v>51</v>
      </c>
    </row>
    <row r="25" spans="1:5" x14ac:dyDescent="0.3">
      <c r="A25" s="5" t="s">
        <v>128</v>
      </c>
      <c r="B25" s="1" t="s">
        <v>59</v>
      </c>
      <c r="C25" s="1">
        <v>5</v>
      </c>
      <c r="D25" s="1">
        <v>15</v>
      </c>
      <c r="E25" s="1">
        <v>16</v>
      </c>
    </row>
    <row r="26" spans="1:5" x14ac:dyDescent="0.3">
      <c r="A26" s="5" t="s">
        <v>128</v>
      </c>
      <c r="B26" s="1" t="s">
        <v>60</v>
      </c>
      <c r="C26" s="1">
        <v>1</v>
      </c>
      <c r="D26" s="1">
        <v>4</v>
      </c>
      <c r="E26" s="1">
        <v>12</v>
      </c>
    </row>
    <row r="27" spans="1:5" x14ac:dyDescent="0.3">
      <c r="A27" s="5" t="s">
        <v>129</v>
      </c>
      <c r="B27" s="1" t="s">
        <v>55</v>
      </c>
      <c r="C27" s="1">
        <v>0</v>
      </c>
      <c r="D27" s="1">
        <v>1</v>
      </c>
      <c r="E27" s="1">
        <v>0</v>
      </c>
    </row>
    <row r="28" spans="1:5" x14ac:dyDescent="0.3">
      <c r="A28" s="5" t="s">
        <v>129</v>
      </c>
      <c r="B28" s="1" t="s">
        <v>58</v>
      </c>
      <c r="C28" s="1">
        <v>1</v>
      </c>
      <c r="D28" s="1">
        <v>1</v>
      </c>
      <c r="E28" s="1">
        <v>0</v>
      </c>
    </row>
    <row r="29" spans="1:5" x14ac:dyDescent="0.3">
      <c r="A29" s="5" t="s">
        <v>129</v>
      </c>
      <c r="B29" s="1" t="s">
        <v>60</v>
      </c>
      <c r="C29" s="1">
        <v>1</v>
      </c>
      <c r="D29" s="1">
        <v>0</v>
      </c>
      <c r="E29" s="1">
        <v>0</v>
      </c>
    </row>
    <row r="30" spans="1:5" x14ac:dyDescent="0.3">
      <c r="A30" s="5" t="s">
        <v>130</v>
      </c>
      <c r="B30" s="1" t="s">
        <v>55</v>
      </c>
      <c r="C30" s="1">
        <v>24</v>
      </c>
      <c r="D30" s="1">
        <v>48</v>
      </c>
      <c r="E30" s="1">
        <v>42</v>
      </c>
    </row>
    <row r="31" spans="1:5" x14ac:dyDescent="0.3">
      <c r="A31" s="5" t="s">
        <v>130</v>
      </c>
      <c r="B31" s="1" t="s">
        <v>56</v>
      </c>
      <c r="C31" s="1">
        <v>4</v>
      </c>
      <c r="D31" s="1">
        <v>4</v>
      </c>
      <c r="E31" s="1">
        <v>6</v>
      </c>
    </row>
    <row r="32" spans="1:5" x14ac:dyDescent="0.3">
      <c r="A32" s="5" t="s">
        <v>130</v>
      </c>
      <c r="B32" s="1" t="s">
        <v>57</v>
      </c>
      <c r="C32" s="1">
        <v>2</v>
      </c>
      <c r="D32" s="1">
        <v>6</v>
      </c>
      <c r="E32" s="1">
        <v>7</v>
      </c>
    </row>
    <row r="33" spans="1:5" x14ac:dyDescent="0.3">
      <c r="A33" s="5" t="s">
        <v>130</v>
      </c>
      <c r="B33" s="1" t="s">
        <v>58</v>
      </c>
      <c r="C33" s="1">
        <v>77</v>
      </c>
      <c r="D33" s="1">
        <v>153</v>
      </c>
      <c r="E33" s="1">
        <v>133</v>
      </c>
    </row>
    <row r="34" spans="1:5" x14ac:dyDescent="0.3">
      <c r="A34" s="5" t="s">
        <v>130</v>
      </c>
      <c r="B34" s="1" t="s">
        <v>59</v>
      </c>
      <c r="C34" s="1">
        <v>4</v>
      </c>
      <c r="D34" s="1">
        <v>8</v>
      </c>
      <c r="E34" s="1">
        <v>8</v>
      </c>
    </row>
    <row r="35" spans="1:5" x14ac:dyDescent="0.3">
      <c r="A35" s="5" t="s">
        <v>130</v>
      </c>
      <c r="B35" s="1" t="s">
        <v>60</v>
      </c>
      <c r="C35" s="1">
        <v>6</v>
      </c>
      <c r="D35" s="1">
        <v>14</v>
      </c>
      <c r="E35" s="1">
        <v>12</v>
      </c>
    </row>
    <row r="36" spans="1:5" x14ac:dyDescent="0.3">
      <c r="A36" s="5" t="s">
        <v>131</v>
      </c>
      <c r="B36" s="1" t="s">
        <v>55</v>
      </c>
      <c r="C36" s="1">
        <v>3</v>
      </c>
      <c r="D36" s="1">
        <v>16</v>
      </c>
      <c r="E36" s="1">
        <v>15</v>
      </c>
    </row>
    <row r="37" spans="1:5" x14ac:dyDescent="0.3">
      <c r="A37" s="5" t="s">
        <v>131</v>
      </c>
      <c r="B37" s="1" t="s">
        <v>56</v>
      </c>
      <c r="C37" s="1">
        <v>1</v>
      </c>
      <c r="D37" s="1">
        <v>1</v>
      </c>
      <c r="E37" s="1">
        <v>4</v>
      </c>
    </row>
    <row r="38" spans="1:5" x14ac:dyDescent="0.3">
      <c r="A38" s="5" t="s">
        <v>131</v>
      </c>
      <c r="B38" s="1" t="s">
        <v>57</v>
      </c>
      <c r="C38" s="1">
        <v>2</v>
      </c>
      <c r="D38" s="1">
        <v>2</v>
      </c>
      <c r="E38" s="1">
        <v>0</v>
      </c>
    </row>
    <row r="39" spans="1:5" x14ac:dyDescent="0.3">
      <c r="A39" s="5" t="s">
        <v>131</v>
      </c>
      <c r="B39" s="1" t="s">
        <v>58</v>
      </c>
      <c r="C39" s="1">
        <v>13</v>
      </c>
      <c r="D39" s="1">
        <v>30</v>
      </c>
      <c r="E39" s="1">
        <v>28</v>
      </c>
    </row>
    <row r="40" spans="1:5" x14ac:dyDescent="0.3">
      <c r="A40" s="5" t="s">
        <v>131</v>
      </c>
      <c r="B40" s="1" t="s">
        <v>59</v>
      </c>
      <c r="C40" s="1">
        <v>2</v>
      </c>
      <c r="D40" s="1">
        <v>3</v>
      </c>
      <c r="E40" s="1">
        <v>5</v>
      </c>
    </row>
    <row r="41" spans="1:5" x14ac:dyDescent="0.3">
      <c r="A41" s="5" t="s">
        <v>131</v>
      </c>
      <c r="B41" s="1" t="s">
        <v>60</v>
      </c>
      <c r="C41" s="1">
        <v>2</v>
      </c>
      <c r="D41" s="1">
        <v>3</v>
      </c>
      <c r="E41" s="1">
        <v>6</v>
      </c>
    </row>
    <row r="42" spans="1:5" x14ac:dyDescent="0.3">
      <c r="A42" s="5" t="s">
        <v>132</v>
      </c>
      <c r="B42" s="1" t="s">
        <v>55</v>
      </c>
      <c r="C42" s="1">
        <v>6</v>
      </c>
      <c r="D42" s="1">
        <v>27</v>
      </c>
      <c r="E42" s="1">
        <v>38</v>
      </c>
    </row>
    <row r="43" spans="1:5" x14ac:dyDescent="0.3">
      <c r="A43" s="5" t="s">
        <v>132</v>
      </c>
      <c r="B43" s="1" t="s">
        <v>56</v>
      </c>
      <c r="C43" s="1">
        <v>2</v>
      </c>
      <c r="D43" s="1">
        <v>2</v>
      </c>
      <c r="E43" s="1">
        <v>6</v>
      </c>
    </row>
    <row r="44" spans="1:5" x14ac:dyDescent="0.3">
      <c r="A44" s="5" t="s">
        <v>132</v>
      </c>
      <c r="B44" s="1" t="s">
        <v>57</v>
      </c>
      <c r="C44" s="1">
        <v>1</v>
      </c>
      <c r="D44" s="1">
        <v>0</v>
      </c>
      <c r="E44" s="1">
        <v>1</v>
      </c>
    </row>
    <row r="45" spans="1:5" x14ac:dyDescent="0.3">
      <c r="A45" s="5" t="s">
        <v>132</v>
      </c>
      <c r="B45" s="1" t="s">
        <v>58</v>
      </c>
      <c r="C45" s="1">
        <v>15</v>
      </c>
      <c r="D45" s="1">
        <v>14</v>
      </c>
      <c r="E45" s="1">
        <v>22</v>
      </c>
    </row>
    <row r="46" spans="1:5" x14ac:dyDescent="0.3">
      <c r="A46" s="5" t="s">
        <v>132</v>
      </c>
      <c r="B46" s="1" t="s">
        <v>59</v>
      </c>
      <c r="C46" s="1">
        <v>4</v>
      </c>
      <c r="D46" s="1">
        <v>10</v>
      </c>
      <c r="E46" s="1">
        <v>7</v>
      </c>
    </row>
    <row r="47" spans="1:5" x14ac:dyDescent="0.3">
      <c r="A47" s="5" t="s">
        <v>132</v>
      </c>
      <c r="B47" s="1" t="s">
        <v>60</v>
      </c>
      <c r="C47" s="1">
        <v>1</v>
      </c>
      <c r="D47" s="1">
        <v>3</v>
      </c>
      <c r="E47" s="1">
        <v>1</v>
      </c>
    </row>
    <row r="48" spans="1:5" x14ac:dyDescent="0.3">
      <c r="A48" s="5" t="s">
        <v>133</v>
      </c>
      <c r="B48" s="1" t="s">
        <v>55</v>
      </c>
      <c r="C48" s="1">
        <v>9</v>
      </c>
      <c r="D48" s="1">
        <v>12</v>
      </c>
      <c r="E48" s="1">
        <v>8</v>
      </c>
    </row>
    <row r="49" spans="1:5" x14ac:dyDescent="0.3">
      <c r="A49" s="5" t="s">
        <v>133</v>
      </c>
      <c r="B49" s="1" t="s">
        <v>56</v>
      </c>
      <c r="C49" s="1">
        <v>0</v>
      </c>
      <c r="D49" s="1">
        <v>4</v>
      </c>
      <c r="E49" s="1">
        <v>2</v>
      </c>
    </row>
    <row r="50" spans="1:5" x14ac:dyDescent="0.3">
      <c r="A50" s="5" t="s">
        <v>133</v>
      </c>
      <c r="B50" s="1" t="s">
        <v>57</v>
      </c>
      <c r="C50" s="1">
        <v>1</v>
      </c>
      <c r="D50" s="1">
        <v>2</v>
      </c>
      <c r="E50" s="1">
        <v>5</v>
      </c>
    </row>
    <row r="51" spans="1:5" x14ac:dyDescent="0.3">
      <c r="A51" s="5" t="s">
        <v>133</v>
      </c>
      <c r="B51" s="1" t="s">
        <v>58</v>
      </c>
      <c r="C51" s="1">
        <v>27</v>
      </c>
      <c r="D51" s="1">
        <v>36</v>
      </c>
      <c r="E51" s="1">
        <v>46</v>
      </c>
    </row>
    <row r="52" spans="1:5" x14ac:dyDescent="0.3">
      <c r="A52" s="5" t="s">
        <v>133</v>
      </c>
      <c r="B52" s="1" t="s">
        <v>59</v>
      </c>
      <c r="C52" s="1">
        <v>0</v>
      </c>
      <c r="D52" s="1">
        <v>2</v>
      </c>
      <c r="E52" s="1">
        <v>0</v>
      </c>
    </row>
    <row r="53" spans="1:5" x14ac:dyDescent="0.3">
      <c r="A53" s="5" t="s">
        <v>133</v>
      </c>
      <c r="B53" s="1" t="s">
        <v>60</v>
      </c>
      <c r="C53" s="1">
        <v>3</v>
      </c>
      <c r="D53" s="1">
        <v>2</v>
      </c>
      <c r="E53" s="1">
        <v>2</v>
      </c>
    </row>
    <row r="54" spans="1:5" x14ac:dyDescent="0.3">
      <c r="A54" s="5" t="s">
        <v>134</v>
      </c>
      <c r="B54" s="1" t="s">
        <v>55</v>
      </c>
      <c r="C54" s="1">
        <v>49</v>
      </c>
      <c r="D54" s="1">
        <v>101</v>
      </c>
      <c r="E54" s="1">
        <v>132</v>
      </c>
    </row>
    <row r="55" spans="1:5" x14ac:dyDescent="0.3">
      <c r="A55" s="5" t="s">
        <v>134</v>
      </c>
      <c r="B55" s="1" t="s">
        <v>56</v>
      </c>
      <c r="C55" s="1">
        <v>3</v>
      </c>
      <c r="D55" s="1">
        <v>25</v>
      </c>
      <c r="E55" s="1">
        <v>19</v>
      </c>
    </row>
    <row r="56" spans="1:5" x14ac:dyDescent="0.3">
      <c r="A56" s="5" t="s">
        <v>134</v>
      </c>
      <c r="B56" s="1" t="s">
        <v>57</v>
      </c>
      <c r="C56" s="1">
        <v>11</v>
      </c>
      <c r="D56" s="1">
        <v>9</v>
      </c>
      <c r="E56" s="1">
        <v>12</v>
      </c>
    </row>
    <row r="57" spans="1:5" x14ac:dyDescent="0.3">
      <c r="A57" s="5" t="s">
        <v>134</v>
      </c>
      <c r="B57" s="1" t="s">
        <v>58</v>
      </c>
      <c r="C57" s="1">
        <v>136</v>
      </c>
      <c r="D57" s="1">
        <v>208</v>
      </c>
      <c r="E57" s="1">
        <v>204</v>
      </c>
    </row>
    <row r="58" spans="1:5" x14ac:dyDescent="0.3">
      <c r="A58" s="5" t="s">
        <v>134</v>
      </c>
      <c r="B58" s="1" t="s">
        <v>59</v>
      </c>
      <c r="C58" s="1">
        <v>14</v>
      </c>
      <c r="D58" s="1">
        <v>28</v>
      </c>
      <c r="E58" s="1">
        <v>23</v>
      </c>
    </row>
    <row r="59" spans="1:5" x14ac:dyDescent="0.3">
      <c r="A59" s="5" t="s">
        <v>134</v>
      </c>
      <c r="B59" s="1" t="s">
        <v>60</v>
      </c>
      <c r="C59" s="1">
        <v>7</v>
      </c>
      <c r="D59" s="1">
        <v>22</v>
      </c>
      <c r="E59" s="1">
        <v>23</v>
      </c>
    </row>
    <row r="60" spans="1:5" x14ac:dyDescent="0.3">
      <c r="A60" s="5" t="s">
        <v>135</v>
      </c>
      <c r="B60" s="1" t="s">
        <v>55</v>
      </c>
      <c r="C60" s="1">
        <v>807</v>
      </c>
      <c r="D60" s="1">
        <v>0</v>
      </c>
      <c r="E60" s="1">
        <v>0</v>
      </c>
    </row>
    <row r="61" spans="1:5" x14ac:dyDescent="0.3">
      <c r="A61" s="5" t="s">
        <v>135</v>
      </c>
      <c r="B61" s="1" t="s">
        <v>56</v>
      </c>
      <c r="C61" s="1">
        <v>137</v>
      </c>
      <c r="D61" s="1">
        <v>0</v>
      </c>
      <c r="E61" s="1">
        <v>0</v>
      </c>
    </row>
    <row r="62" spans="1:5" x14ac:dyDescent="0.3">
      <c r="A62" s="5" t="s">
        <v>135</v>
      </c>
      <c r="B62" s="1" t="s">
        <v>57</v>
      </c>
      <c r="C62" s="1">
        <v>58</v>
      </c>
      <c r="D62" s="1">
        <v>0</v>
      </c>
      <c r="E62" s="1">
        <v>0</v>
      </c>
    </row>
    <row r="63" spans="1:5" x14ac:dyDescent="0.3">
      <c r="A63" s="5" t="s">
        <v>135</v>
      </c>
      <c r="B63" s="1" t="s">
        <v>58</v>
      </c>
      <c r="C63" s="1">
        <v>1634</v>
      </c>
      <c r="D63" s="1">
        <v>0</v>
      </c>
      <c r="E63" s="1">
        <v>0</v>
      </c>
    </row>
    <row r="64" spans="1:5" x14ac:dyDescent="0.3">
      <c r="A64" s="5" t="s">
        <v>135</v>
      </c>
      <c r="B64" s="1" t="s">
        <v>59</v>
      </c>
      <c r="C64" s="1">
        <v>215</v>
      </c>
      <c r="D64" s="1">
        <v>0</v>
      </c>
      <c r="E64" s="1">
        <v>0</v>
      </c>
    </row>
    <row r="65" spans="1:5" x14ac:dyDescent="0.3">
      <c r="A65" s="5" t="s">
        <v>135</v>
      </c>
      <c r="B65" s="1" t="s">
        <v>60</v>
      </c>
      <c r="C65" s="1">
        <v>196</v>
      </c>
      <c r="D65" s="1">
        <v>0</v>
      </c>
      <c r="E65" s="1">
        <v>0</v>
      </c>
    </row>
    <row r="66" spans="1:5" x14ac:dyDescent="0.3">
      <c r="A66" s="5" t="s">
        <v>17</v>
      </c>
      <c r="B66" s="1" t="s">
        <v>55</v>
      </c>
      <c r="C66" s="1">
        <v>165</v>
      </c>
      <c r="D66" s="1">
        <v>232</v>
      </c>
      <c r="E66" s="1">
        <v>198</v>
      </c>
    </row>
    <row r="67" spans="1:5" x14ac:dyDescent="0.3">
      <c r="A67" s="5" t="s">
        <v>17</v>
      </c>
      <c r="B67" s="1" t="s">
        <v>56</v>
      </c>
      <c r="C67" s="1">
        <v>16</v>
      </c>
      <c r="D67" s="1">
        <v>31</v>
      </c>
      <c r="E67" s="1">
        <v>32</v>
      </c>
    </row>
    <row r="68" spans="1:5" x14ac:dyDescent="0.3">
      <c r="A68" s="5" t="s">
        <v>17</v>
      </c>
      <c r="B68" s="1" t="s">
        <v>57</v>
      </c>
      <c r="C68" s="1">
        <v>17</v>
      </c>
      <c r="D68" s="1">
        <v>22</v>
      </c>
      <c r="E68" s="1">
        <v>21</v>
      </c>
    </row>
    <row r="69" spans="1:5" x14ac:dyDescent="0.3">
      <c r="A69" s="5" t="s">
        <v>17</v>
      </c>
      <c r="B69" s="1" t="s">
        <v>58</v>
      </c>
      <c r="C69" s="1">
        <v>1127</v>
      </c>
      <c r="D69" s="1">
        <v>1838</v>
      </c>
      <c r="E69" s="1">
        <v>1654</v>
      </c>
    </row>
    <row r="70" spans="1:5" x14ac:dyDescent="0.3">
      <c r="A70" s="5" t="s">
        <v>17</v>
      </c>
      <c r="B70" s="1" t="s">
        <v>59</v>
      </c>
      <c r="C70" s="1">
        <v>23</v>
      </c>
      <c r="D70" s="1">
        <v>26</v>
      </c>
      <c r="E70" s="1">
        <v>23</v>
      </c>
    </row>
    <row r="71" spans="1:5" x14ac:dyDescent="0.3">
      <c r="A71" s="5" t="s">
        <v>17</v>
      </c>
      <c r="B71" s="1" t="s">
        <v>60</v>
      </c>
      <c r="C71" s="1">
        <v>77</v>
      </c>
      <c r="D71" s="1">
        <v>172</v>
      </c>
      <c r="E71" s="1">
        <v>139</v>
      </c>
    </row>
    <row r="72" spans="1:5" x14ac:dyDescent="0.3">
      <c r="A72" s="5" t="s">
        <v>136</v>
      </c>
      <c r="B72" s="1" t="s">
        <v>55</v>
      </c>
      <c r="C72" s="1">
        <v>78</v>
      </c>
      <c r="D72" s="1">
        <v>173</v>
      </c>
      <c r="E72" s="1">
        <v>254</v>
      </c>
    </row>
    <row r="73" spans="1:5" x14ac:dyDescent="0.3">
      <c r="A73" s="5" t="s">
        <v>136</v>
      </c>
      <c r="B73" s="1" t="s">
        <v>56</v>
      </c>
      <c r="C73" s="1">
        <v>24</v>
      </c>
      <c r="D73" s="1">
        <v>56</v>
      </c>
      <c r="E73" s="1">
        <v>70</v>
      </c>
    </row>
    <row r="74" spans="1:5" x14ac:dyDescent="0.3">
      <c r="A74" s="5" t="s">
        <v>136</v>
      </c>
      <c r="B74" s="1" t="s">
        <v>57</v>
      </c>
      <c r="C74" s="1">
        <v>9</v>
      </c>
      <c r="D74" s="1">
        <v>16</v>
      </c>
      <c r="E74" s="1">
        <v>14</v>
      </c>
    </row>
    <row r="75" spans="1:5" x14ac:dyDescent="0.3">
      <c r="A75" s="5" t="s">
        <v>136</v>
      </c>
      <c r="B75" s="1" t="s">
        <v>58</v>
      </c>
      <c r="C75" s="1">
        <v>104</v>
      </c>
      <c r="D75" s="1">
        <v>135</v>
      </c>
      <c r="E75" s="1">
        <v>123</v>
      </c>
    </row>
    <row r="76" spans="1:5" x14ac:dyDescent="0.3">
      <c r="A76" s="5" t="s">
        <v>136</v>
      </c>
      <c r="B76" s="1" t="s">
        <v>59</v>
      </c>
      <c r="C76" s="1">
        <v>25</v>
      </c>
      <c r="D76" s="1">
        <v>67</v>
      </c>
      <c r="E76" s="1">
        <v>78</v>
      </c>
    </row>
    <row r="77" spans="1:5" x14ac:dyDescent="0.3">
      <c r="A77" s="5" t="s">
        <v>136</v>
      </c>
      <c r="B77" s="1" t="s">
        <v>60</v>
      </c>
      <c r="C77" s="1">
        <v>19</v>
      </c>
      <c r="D77" s="1">
        <v>38</v>
      </c>
      <c r="E77" s="1">
        <v>49</v>
      </c>
    </row>
    <row r="78" spans="1:5" x14ac:dyDescent="0.3">
      <c r="A78" s="5" t="s">
        <v>137</v>
      </c>
      <c r="B78" s="1" t="s">
        <v>55</v>
      </c>
      <c r="C78" s="1">
        <v>45</v>
      </c>
      <c r="D78" s="1">
        <v>71</v>
      </c>
      <c r="E78" s="1">
        <v>110</v>
      </c>
    </row>
    <row r="79" spans="1:5" x14ac:dyDescent="0.3">
      <c r="A79" s="5" t="s">
        <v>137</v>
      </c>
      <c r="B79" s="1" t="s">
        <v>56</v>
      </c>
      <c r="C79" s="1">
        <v>6</v>
      </c>
      <c r="D79" s="1">
        <v>13</v>
      </c>
      <c r="E79" s="1">
        <v>21</v>
      </c>
    </row>
    <row r="80" spans="1:5" x14ac:dyDescent="0.3">
      <c r="A80" s="5" t="s">
        <v>137</v>
      </c>
      <c r="B80" s="1" t="s">
        <v>57</v>
      </c>
      <c r="C80" s="1">
        <v>4</v>
      </c>
      <c r="D80" s="1">
        <v>1</v>
      </c>
      <c r="E80" s="1">
        <v>6</v>
      </c>
    </row>
    <row r="81" spans="1:5" x14ac:dyDescent="0.3">
      <c r="A81" s="5" t="s">
        <v>137</v>
      </c>
      <c r="B81" s="1" t="s">
        <v>58</v>
      </c>
      <c r="C81" s="1">
        <v>72</v>
      </c>
      <c r="D81" s="1">
        <v>104</v>
      </c>
      <c r="E81" s="1">
        <v>97</v>
      </c>
    </row>
    <row r="82" spans="1:5" x14ac:dyDescent="0.3">
      <c r="A82" s="5" t="s">
        <v>137</v>
      </c>
      <c r="B82" s="1" t="s">
        <v>59</v>
      </c>
      <c r="C82" s="1">
        <v>12</v>
      </c>
      <c r="D82" s="1">
        <v>26</v>
      </c>
      <c r="E82" s="1">
        <v>21</v>
      </c>
    </row>
    <row r="83" spans="1:5" x14ac:dyDescent="0.3">
      <c r="A83" s="5" t="s">
        <v>137</v>
      </c>
      <c r="B83" s="1" t="s">
        <v>60</v>
      </c>
      <c r="C83" s="1">
        <v>10</v>
      </c>
      <c r="D83" s="1">
        <v>18</v>
      </c>
      <c r="E83" s="1">
        <v>11</v>
      </c>
    </row>
    <row r="84" spans="1:5" x14ac:dyDescent="0.3">
      <c r="A84" s="5" t="s">
        <v>138</v>
      </c>
      <c r="B84" s="1" t="s">
        <v>55</v>
      </c>
      <c r="C84" s="1">
        <v>10</v>
      </c>
      <c r="D84" s="1">
        <v>14</v>
      </c>
      <c r="E84" s="1">
        <v>19</v>
      </c>
    </row>
    <row r="85" spans="1:5" x14ac:dyDescent="0.3">
      <c r="A85" s="5" t="s">
        <v>138</v>
      </c>
      <c r="B85" s="1" t="s">
        <v>56</v>
      </c>
      <c r="C85" s="1">
        <v>2</v>
      </c>
      <c r="D85" s="1">
        <v>3</v>
      </c>
      <c r="E85" s="1">
        <v>4</v>
      </c>
    </row>
    <row r="86" spans="1:5" x14ac:dyDescent="0.3">
      <c r="A86" s="5" t="s">
        <v>138</v>
      </c>
      <c r="B86" s="1" t="s">
        <v>57</v>
      </c>
      <c r="C86" s="1">
        <v>1</v>
      </c>
      <c r="D86" s="1">
        <v>0</v>
      </c>
      <c r="E86" s="1">
        <v>3</v>
      </c>
    </row>
    <row r="87" spans="1:5" x14ac:dyDescent="0.3">
      <c r="A87" s="5" t="s">
        <v>138</v>
      </c>
      <c r="B87" s="1" t="s">
        <v>58</v>
      </c>
      <c r="C87" s="1">
        <v>10</v>
      </c>
      <c r="D87" s="1">
        <v>22</v>
      </c>
      <c r="E87" s="1">
        <v>24</v>
      </c>
    </row>
    <row r="88" spans="1:5" x14ac:dyDescent="0.3">
      <c r="A88" s="5" t="s">
        <v>138</v>
      </c>
      <c r="B88" s="1" t="s">
        <v>59</v>
      </c>
      <c r="C88" s="1">
        <v>3</v>
      </c>
      <c r="D88" s="1">
        <v>8</v>
      </c>
      <c r="E88" s="1">
        <v>6</v>
      </c>
    </row>
    <row r="89" spans="1:5" x14ac:dyDescent="0.3">
      <c r="A89" s="5" t="s">
        <v>138</v>
      </c>
      <c r="B89" s="1" t="s">
        <v>60</v>
      </c>
      <c r="C89" s="1">
        <v>2</v>
      </c>
      <c r="D89" s="1">
        <v>2</v>
      </c>
      <c r="E89" s="1">
        <v>1</v>
      </c>
    </row>
    <row r="90" spans="1:5" x14ac:dyDescent="0.3">
      <c r="A90" s="5" t="s">
        <v>139</v>
      </c>
      <c r="B90" s="1" t="s">
        <v>55</v>
      </c>
      <c r="C90" s="1">
        <v>176</v>
      </c>
      <c r="D90" s="1">
        <v>258</v>
      </c>
      <c r="E90" s="1">
        <v>241</v>
      </c>
    </row>
    <row r="91" spans="1:5" x14ac:dyDescent="0.3">
      <c r="A91" s="5" t="s">
        <v>139</v>
      </c>
      <c r="B91" s="1" t="s">
        <v>56</v>
      </c>
      <c r="C91" s="1">
        <v>28</v>
      </c>
      <c r="D91" s="1">
        <v>49</v>
      </c>
      <c r="E91" s="1">
        <v>46</v>
      </c>
    </row>
    <row r="92" spans="1:5" x14ac:dyDescent="0.3">
      <c r="A92" s="5" t="s">
        <v>139</v>
      </c>
      <c r="B92" s="1" t="s">
        <v>57</v>
      </c>
      <c r="C92" s="1">
        <v>16</v>
      </c>
      <c r="D92" s="1">
        <v>25</v>
      </c>
      <c r="E92" s="1">
        <v>35</v>
      </c>
    </row>
    <row r="93" spans="1:5" x14ac:dyDescent="0.3">
      <c r="A93" s="5" t="s">
        <v>139</v>
      </c>
      <c r="B93" s="1" t="s">
        <v>58</v>
      </c>
      <c r="C93" s="1">
        <v>331</v>
      </c>
      <c r="D93" s="1">
        <v>398</v>
      </c>
      <c r="E93" s="1">
        <v>445</v>
      </c>
    </row>
    <row r="94" spans="1:5" x14ac:dyDescent="0.3">
      <c r="A94" s="5" t="s">
        <v>139</v>
      </c>
      <c r="B94" s="1" t="s">
        <v>59</v>
      </c>
      <c r="C94" s="1">
        <v>22</v>
      </c>
      <c r="D94" s="1">
        <v>53</v>
      </c>
      <c r="E94" s="1">
        <v>57</v>
      </c>
    </row>
    <row r="95" spans="1:5" x14ac:dyDescent="0.3">
      <c r="A95" s="5" t="s">
        <v>139</v>
      </c>
      <c r="B95" s="1" t="s">
        <v>60</v>
      </c>
      <c r="C95" s="1">
        <v>28</v>
      </c>
      <c r="D95" s="1">
        <v>36</v>
      </c>
      <c r="E95" s="1">
        <v>33</v>
      </c>
    </row>
    <row r="96" spans="1:5" x14ac:dyDescent="0.3">
      <c r="A96" s="5" t="s">
        <v>140</v>
      </c>
      <c r="B96" s="1" t="s">
        <v>55</v>
      </c>
      <c r="C96" s="1">
        <v>394</v>
      </c>
      <c r="D96" s="1">
        <v>653</v>
      </c>
      <c r="E96" s="1">
        <v>768</v>
      </c>
    </row>
    <row r="97" spans="1:5" x14ac:dyDescent="0.3">
      <c r="A97" s="5" t="s">
        <v>140</v>
      </c>
      <c r="B97" s="1" t="s">
        <v>56</v>
      </c>
      <c r="C97" s="1">
        <v>61</v>
      </c>
      <c r="D97" s="1">
        <v>150</v>
      </c>
      <c r="E97" s="1">
        <v>164</v>
      </c>
    </row>
    <row r="98" spans="1:5" x14ac:dyDescent="0.3">
      <c r="A98" s="5" t="s">
        <v>140</v>
      </c>
      <c r="B98" s="1" t="s">
        <v>57</v>
      </c>
      <c r="C98" s="1">
        <v>52</v>
      </c>
      <c r="D98" s="1">
        <v>74</v>
      </c>
      <c r="E98" s="1">
        <v>96</v>
      </c>
    </row>
    <row r="99" spans="1:5" x14ac:dyDescent="0.3">
      <c r="A99" s="5" t="s">
        <v>140</v>
      </c>
      <c r="B99" s="1" t="s">
        <v>58</v>
      </c>
      <c r="C99" s="1">
        <v>961</v>
      </c>
      <c r="D99" s="1">
        <v>1280</v>
      </c>
      <c r="E99" s="1">
        <v>1410</v>
      </c>
    </row>
    <row r="100" spans="1:5" x14ac:dyDescent="0.3">
      <c r="A100" s="5" t="s">
        <v>140</v>
      </c>
      <c r="B100" s="1" t="s">
        <v>59</v>
      </c>
      <c r="C100" s="1">
        <v>95</v>
      </c>
      <c r="D100" s="1">
        <v>234</v>
      </c>
      <c r="E100" s="1">
        <v>235</v>
      </c>
    </row>
    <row r="101" spans="1:5" x14ac:dyDescent="0.3">
      <c r="A101" s="5" t="s">
        <v>140</v>
      </c>
      <c r="B101" s="1" t="s">
        <v>60</v>
      </c>
      <c r="C101" s="1">
        <v>66</v>
      </c>
      <c r="D101" s="1">
        <v>103</v>
      </c>
      <c r="E101" s="1">
        <v>128</v>
      </c>
    </row>
    <row r="102" spans="1:5" x14ac:dyDescent="0.3">
      <c r="A102" s="5" t="s">
        <v>141</v>
      </c>
      <c r="B102" s="1" t="s">
        <v>55</v>
      </c>
      <c r="C102" s="1">
        <v>15</v>
      </c>
      <c r="D102" s="1">
        <v>19</v>
      </c>
      <c r="E102" s="1">
        <v>21</v>
      </c>
    </row>
    <row r="103" spans="1:5" x14ac:dyDescent="0.3">
      <c r="A103" s="5" t="s">
        <v>141</v>
      </c>
      <c r="B103" s="1" t="s">
        <v>56</v>
      </c>
      <c r="C103" s="1">
        <v>1</v>
      </c>
      <c r="D103" s="1">
        <v>2</v>
      </c>
      <c r="E103" s="1">
        <v>3</v>
      </c>
    </row>
    <row r="104" spans="1:5" x14ac:dyDescent="0.3">
      <c r="A104" s="5" t="s">
        <v>141</v>
      </c>
      <c r="B104" s="1" t="s">
        <v>57</v>
      </c>
      <c r="C104" s="1">
        <v>1</v>
      </c>
      <c r="D104" s="1">
        <v>0</v>
      </c>
      <c r="E104" s="1">
        <v>1</v>
      </c>
    </row>
    <row r="105" spans="1:5" x14ac:dyDescent="0.3">
      <c r="A105" s="5" t="s">
        <v>141</v>
      </c>
      <c r="B105" s="1" t="s">
        <v>58</v>
      </c>
      <c r="C105" s="1">
        <v>11</v>
      </c>
      <c r="D105" s="1">
        <v>27</v>
      </c>
      <c r="E105" s="1">
        <v>22</v>
      </c>
    </row>
    <row r="106" spans="1:5" x14ac:dyDescent="0.3">
      <c r="A106" s="5" t="s">
        <v>141</v>
      </c>
      <c r="B106" s="1" t="s">
        <v>59</v>
      </c>
      <c r="C106" s="1">
        <v>0</v>
      </c>
      <c r="D106" s="1">
        <v>3</v>
      </c>
      <c r="E106" s="1">
        <v>1</v>
      </c>
    </row>
    <row r="107" spans="1:5" x14ac:dyDescent="0.3">
      <c r="A107" s="5" t="s">
        <v>141</v>
      </c>
      <c r="B107" s="1" t="s">
        <v>60</v>
      </c>
      <c r="C107" s="1">
        <v>3</v>
      </c>
      <c r="D107" s="1">
        <v>5</v>
      </c>
      <c r="E107" s="1">
        <v>2</v>
      </c>
    </row>
    <row r="108" spans="1:5" x14ac:dyDescent="0.3">
      <c r="A108" s="5" t="s">
        <v>142</v>
      </c>
      <c r="B108" s="1" t="s">
        <v>55</v>
      </c>
      <c r="C108" s="1">
        <v>79</v>
      </c>
      <c r="D108" s="1">
        <v>158</v>
      </c>
      <c r="E108" s="1">
        <v>187</v>
      </c>
    </row>
    <row r="109" spans="1:5" x14ac:dyDescent="0.3">
      <c r="A109" s="5" t="s">
        <v>142</v>
      </c>
      <c r="B109" s="1" t="s">
        <v>56</v>
      </c>
      <c r="C109" s="1">
        <v>10</v>
      </c>
      <c r="D109" s="1">
        <v>27</v>
      </c>
      <c r="E109" s="1">
        <v>39</v>
      </c>
    </row>
    <row r="110" spans="1:5" x14ac:dyDescent="0.3">
      <c r="A110" s="5" t="s">
        <v>142</v>
      </c>
      <c r="B110" s="1" t="s">
        <v>57</v>
      </c>
      <c r="C110" s="1">
        <v>8</v>
      </c>
      <c r="D110" s="1">
        <v>5</v>
      </c>
      <c r="E110" s="1">
        <v>6</v>
      </c>
    </row>
    <row r="111" spans="1:5" x14ac:dyDescent="0.3">
      <c r="A111" s="5" t="s">
        <v>142</v>
      </c>
      <c r="B111" s="1" t="s">
        <v>58</v>
      </c>
      <c r="C111" s="1">
        <v>48</v>
      </c>
      <c r="D111" s="1">
        <v>89</v>
      </c>
      <c r="E111" s="1">
        <v>77</v>
      </c>
    </row>
    <row r="112" spans="1:5" x14ac:dyDescent="0.3">
      <c r="A112" s="5" t="s">
        <v>142</v>
      </c>
      <c r="B112" s="1" t="s">
        <v>59</v>
      </c>
      <c r="C112" s="1">
        <v>25</v>
      </c>
      <c r="D112" s="1">
        <v>59</v>
      </c>
      <c r="E112" s="1">
        <v>42</v>
      </c>
    </row>
    <row r="113" spans="1:5" x14ac:dyDescent="0.3">
      <c r="A113" s="5" t="s">
        <v>142</v>
      </c>
      <c r="B113" s="1" t="s">
        <v>60</v>
      </c>
      <c r="C113" s="1">
        <v>10</v>
      </c>
      <c r="D113" s="1">
        <v>28</v>
      </c>
      <c r="E113" s="1">
        <v>28</v>
      </c>
    </row>
    <row r="114" spans="1:5" x14ac:dyDescent="0.3">
      <c r="A114" s="5" t="s">
        <v>143</v>
      </c>
      <c r="B114" s="1" t="s">
        <v>55</v>
      </c>
      <c r="C114" s="1">
        <v>9</v>
      </c>
      <c r="D114" s="1">
        <v>12</v>
      </c>
      <c r="E114" s="1">
        <v>25</v>
      </c>
    </row>
    <row r="115" spans="1:5" x14ac:dyDescent="0.3">
      <c r="A115" s="5" t="s">
        <v>143</v>
      </c>
      <c r="B115" s="1" t="s">
        <v>56</v>
      </c>
      <c r="C115" s="1">
        <v>0</v>
      </c>
      <c r="D115" s="1">
        <v>4</v>
      </c>
      <c r="E115" s="1">
        <v>12</v>
      </c>
    </row>
    <row r="116" spans="1:5" x14ac:dyDescent="0.3">
      <c r="A116" s="5" t="s">
        <v>143</v>
      </c>
      <c r="B116" s="1" t="s">
        <v>57</v>
      </c>
      <c r="C116" s="1">
        <v>1</v>
      </c>
      <c r="D116" s="1">
        <v>0</v>
      </c>
      <c r="E116" s="1">
        <v>3</v>
      </c>
    </row>
    <row r="117" spans="1:5" x14ac:dyDescent="0.3">
      <c r="A117" s="5" t="s">
        <v>143</v>
      </c>
      <c r="B117" s="1" t="s">
        <v>58</v>
      </c>
      <c r="C117" s="1">
        <v>4</v>
      </c>
      <c r="D117" s="1">
        <v>17</v>
      </c>
      <c r="E117" s="1">
        <v>20</v>
      </c>
    </row>
    <row r="118" spans="1:5" x14ac:dyDescent="0.3">
      <c r="A118" s="5" t="s">
        <v>143</v>
      </c>
      <c r="B118" s="1" t="s">
        <v>59</v>
      </c>
      <c r="C118" s="1">
        <v>2</v>
      </c>
      <c r="D118" s="1">
        <v>5</v>
      </c>
      <c r="E118" s="1">
        <v>10</v>
      </c>
    </row>
    <row r="119" spans="1:5" x14ac:dyDescent="0.3">
      <c r="A119" s="5" t="s">
        <v>143</v>
      </c>
      <c r="B119" s="1" t="s">
        <v>60</v>
      </c>
      <c r="C119" s="1">
        <v>1</v>
      </c>
      <c r="D119" s="1">
        <v>5</v>
      </c>
      <c r="E119" s="1">
        <v>2</v>
      </c>
    </row>
    <row r="120" spans="1:5" x14ac:dyDescent="0.3">
      <c r="A120" s="5" t="s">
        <v>144</v>
      </c>
      <c r="B120" s="1" t="s">
        <v>55</v>
      </c>
      <c r="C120" s="1">
        <v>4</v>
      </c>
      <c r="D120" s="1">
        <v>7</v>
      </c>
      <c r="E120" s="1">
        <v>14</v>
      </c>
    </row>
    <row r="121" spans="1:5" x14ac:dyDescent="0.3">
      <c r="A121" s="5" t="s">
        <v>144</v>
      </c>
      <c r="B121" s="1" t="s">
        <v>56</v>
      </c>
      <c r="C121" s="1">
        <v>1</v>
      </c>
      <c r="D121" s="1">
        <v>3</v>
      </c>
      <c r="E121" s="1">
        <v>1</v>
      </c>
    </row>
    <row r="122" spans="1:5" x14ac:dyDescent="0.3">
      <c r="A122" s="5" t="s">
        <v>144</v>
      </c>
      <c r="B122" s="1" t="s">
        <v>57</v>
      </c>
      <c r="C122" s="1">
        <v>0</v>
      </c>
      <c r="D122" s="1">
        <v>2</v>
      </c>
      <c r="E122" s="1">
        <v>2</v>
      </c>
    </row>
    <row r="123" spans="1:5" x14ac:dyDescent="0.3">
      <c r="A123" s="5" t="s">
        <v>144</v>
      </c>
      <c r="B123" s="1" t="s">
        <v>58</v>
      </c>
      <c r="C123" s="1">
        <v>21</v>
      </c>
      <c r="D123" s="1">
        <v>26</v>
      </c>
      <c r="E123" s="1">
        <v>32</v>
      </c>
    </row>
    <row r="124" spans="1:5" x14ac:dyDescent="0.3">
      <c r="A124" s="5" t="s">
        <v>144</v>
      </c>
      <c r="B124" s="1" t="s">
        <v>59</v>
      </c>
      <c r="C124" s="1">
        <v>1</v>
      </c>
      <c r="D124" s="1">
        <v>3</v>
      </c>
      <c r="E124" s="1">
        <v>2</v>
      </c>
    </row>
    <row r="125" spans="1:5" x14ac:dyDescent="0.3">
      <c r="A125" s="5" t="s">
        <v>144</v>
      </c>
      <c r="B125" s="1" t="s">
        <v>60</v>
      </c>
      <c r="C125" s="1">
        <v>2</v>
      </c>
      <c r="D125" s="1">
        <v>4</v>
      </c>
      <c r="E125" s="1">
        <v>5</v>
      </c>
    </row>
    <row r="126" spans="1:5" x14ac:dyDescent="0.3">
      <c r="A126" s="5" t="s">
        <v>145</v>
      </c>
      <c r="B126" s="1" t="s">
        <v>55</v>
      </c>
      <c r="C126" s="1">
        <v>12</v>
      </c>
      <c r="D126" s="1">
        <v>20</v>
      </c>
      <c r="E126" s="1">
        <v>29</v>
      </c>
    </row>
    <row r="127" spans="1:5" x14ac:dyDescent="0.3">
      <c r="A127" s="5" t="s">
        <v>145</v>
      </c>
      <c r="B127" s="1" t="s">
        <v>56</v>
      </c>
      <c r="C127" s="1">
        <v>2</v>
      </c>
      <c r="D127" s="1">
        <v>5</v>
      </c>
      <c r="E127" s="1">
        <v>8</v>
      </c>
    </row>
    <row r="128" spans="1:5" x14ac:dyDescent="0.3">
      <c r="A128" s="5" t="s">
        <v>145</v>
      </c>
      <c r="B128" s="1" t="s">
        <v>57</v>
      </c>
      <c r="C128" s="1">
        <v>1</v>
      </c>
      <c r="D128" s="1">
        <v>3</v>
      </c>
      <c r="E128" s="1">
        <v>3</v>
      </c>
    </row>
    <row r="129" spans="1:5" x14ac:dyDescent="0.3">
      <c r="A129" s="5" t="s">
        <v>145</v>
      </c>
      <c r="B129" s="1" t="s">
        <v>58</v>
      </c>
      <c r="C129" s="1">
        <v>22</v>
      </c>
      <c r="D129" s="1">
        <v>38</v>
      </c>
      <c r="E129" s="1">
        <v>34</v>
      </c>
    </row>
    <row r="130" spans="1:5" x14ac:dyDescent="0.3">
      <c r="A130" s="5" t="s">
        <v>145</v>
      </c>
      <c r="B130" s="1" t="s">
        <v>59</v>
      </c>
      <c r="C130" s="1">
        <v>2</v>
      </c>
      <c r="D130" s="1">
        <v>11</v>
      </c>
      <c r="E130" s="1">
        <v>10</v>
      </c>
    </row>
    <row r="131" spans="1:5" x14ac:dyDescent="0.3">
      <c r="A131" s="5" t="s">
        <v>145</v>
      </c>
      <c r="B131" s="1" t="s">
        <v>60</v>
      </c>
      <c r="C131" s="1">
        <v>0</v>
      </c>
      <c r="D131" s="1">
        <v>4</v>
      </c>
      <c r="E131" s="1">
        <v>4</v>
      </c>
    </row>
    <row r="132" spans="1:5" x14ac:dyDescent="0.3">
      <c r="A132" s="5" t="s">
        <v>20</v>
      </c>
      <c r="B132" s="1" t="s">
        <v>55</v>
      </c>
      <c r="C132" s="1">
        <v>201</v>
      </c>
      <c r="D132" s="1">
        <v>418</v>
      </c>
      <c r="E132" s="1">
        <v>399</v>
      </c>
    </row>
    <row r="133" spans="1:5" x14ac:dyDescent="0.3">
      <c r="A133" s="5" t="s">
        <v>20</v>
      </c>
      <c r="B133" s="1" t="s">
        <v>56</v>
      </c>
      <c r="C133" s="1">
        <v>35</v>
      </c>
      <c r="D133" s="1">
        <v>62</v>
      </c>
      <c r="E133" s="1">
        <v>42</v>
      </c>
    </row>
    <row r="134" spans="1:5" x14ac:dyDescent="0.3">
      <c r="A134" s="5" t="s">
        <v>20</v>
      </c>
      <c r="B134" s="1" t="s">
        <v>57</v>
      </c>
      <c r="C134" s="1">
        <v>15</v>
      </c>
      <c r="D134" s="1">
        <v>45</v>
      </c>
      <c r="E134" s="1">
        <v>27</v>
      </c>
    </row>
    <row r="135" spans="1:5" x14ac:dyDescent="0.3">
      <c r="A135" s="5" t="s">
        <v>20</v>
      </c>
      <c r="B135" s="1" t="s">
        <v>58</v>
      </c>
      <c r="C135" s="1">
        <v>464</v>
      </c>
      <c r="D135" s="1">
        <v>834</v>
      </c>
      <c r="E135" s="1">
        <v>641</v>
      </c>
    </row>
    <row r="136" spans="1:5" x14ac:dyDescent="0.3">
      <c r="A136" s="5" t="s">
        <v>20</v>
      </c>
      <c r="B136" s="1" t="s">
        <v>59</v>
      </c>
      <c r="C136" s="1">
        <v>33</v>
      </c>
      <c r="D136" s="1">
        <v>86</v>
      </c>
      <c r="E136" s="1">
        <v>98</v>
      </c>
    </row>
    <row r="137" spans="1:5" x14ac:dyDescent="0.3">
      <c r="A137" s="5" t="s">
        <v>20</v>
      </c>
      <c r="B137" s="1" t="s">
        <v>60</v>
      </c>
      <c r="C137" s="1">
        <v>74</v>
      </c>
      <c r="D137" s="1">
        <v>175</v>
      </c>
      <c r="E137" s="1">
        <v>124</v>
      </c>
    </row>
    <row r="138" spans="1:5" x14ac:dyDescent="0.3">
      <c r="A138" s="5" t="s">
        <v>21</v>
      </c>
      <c r="B138" s="1" t="s">
        <v>55</v>
      </c>
      <c r="C138" s="1">
        <v>254</v>
      </c>
      <c r="D138" s="1">
        <v>450</v>
      </c>
      <c r="E138" s="1">
        <v>442</v>
      </c>
    </row>
    <row r="139" spans="1:5" x14ac:dyDescent="0.3">
      <c r="A139" s="5" t="s">
        <v>21</v>
      </c>
      <c r="B139" s="1" t="s">
        <v>56</v>
      </c>
      <c r="C139" s="1">
        <v>45</v>
      </c>
      <c r="D139" s="1">
        <v>71</v>
      </c>
      <c r="E139" s="1">
        <v>69</v>
      </c>
    </row>
    <row r="140" spans="1:5" x14ac:dyDescent="0.3">
      <c r="A140" s="5" t="s">
        <v>21</v>
      </c>
      <c r="B140" s="1" t="s">
        <v>57</v>
      </c>
      <c r="C140" s="1">
        <v>16</v>
      </c>
      <c r="D140" s="1">
        <v>44</v>
      </c>
      <c r="E140" s="1">
        <v>36</v>
      </c>
    </row>
    <row r="141" spans="1:5" x14ac:dyDescent="0.3">
      <c r="A141" s="5" t="s">
        <v>21</v>
      </c>
      <c r="B141" s="1" t="s">
        <v>58</v>
      </c>
      <c r="C141" s="1">
        <v>460</v>
      </c>
      <c r="D141" s="1">
        <v>702</v>
      </c>
      <c r="E141" s="1">
        <v>630</v>
      </c>
    </row>
    <row r="142" spans="1:5" x14ac:dyDescent="0.3">
      <c r="A142" s="5" t="s">
        <v>21</v>
      </c>
      <c r="B142" s="1" t="s">
        <v>59</v>
      </c>
      <c r="C142" s="1">
        <v>48</v>
      </c>
      <c r="D142" s="1">
        <v>103</v>
      </c>
      <c r="E142" s="1">
        <v>103</v>
      </c>
    </row>
    <row r="143" spans="1:5" x14ac:dyDescent="0.3">
      <c r="A143" s="5" t="s">
        <v>21</v>
      </c>
      <c r="B143" s="1" t="s">
        <v>60</v>
      </c>
      <c r="C143" s="1">
        <v>91</v>
      </c>
      <c r="D143" s="1">
        <v>128</v>
      </c>
      <c r="E143" s="1">
        <v>125</v>
      </c>
    </row>
    <row r="144" spans="1:5" x14ac:dyDescent="0.3">
      <c r="A144" s="6" t="s">
        <v>28</v>
      </c>
      <c r="B144" s="2" t="s">
        <v>22</v>
      </c>
      <c r="C144" s="2">
        <v>9825</v>
      </c>
      <c r="D144" s="2">
        <v>11319</v>
      </c>
      <c r="E144" s="2">
        <v>11309</v>
      </c>
    </row>
    <row r="145" spans="1:5" x14ac:dyDescent="0.3">
      <c r="A145" s="12"/>
    </row>
    <row r="146" spans="1:5" x14ac:dyDescent="0.3">
      <c r="A146" s="12"/>
    </row>
    <row r="147" spans="1:5" x14ac:dyDescent="0.3">
      <c r="A147" s="12"/>
      <c r="C147" s="15" t="s">
        <v>27</v>
      </c>
      <c r="D147" s="16"/>
      <c r="E147" s="16"/>
    </row>
    <row r="148" spans="1:5" x14ac:dyDescent="0.3">
      <c r="A148" s="7" t="s">
        <v>28</v>
      </c>
      <c r="B148" s="3" t="s">
        <v>28</v>
      </c>
      <c r="C148" s="3" t="s">
        <v>9</v>
      </c>
      <c r="D148" s="3" t="s">
        <v>10</v>
      </c>
      <c r="E148" s="3" t="s">
        <v>11</v>
      </c>
    </row>
    <row r="149" spans="1:5" x14ac:dyDescent="0.3">
      <c r="A149" s="8" t="s">
        <v>126</v>
      </c>
      <c r="B149" s="4" t="s">
        <v>55</v>
      </c>
      <c r="C149" s="4">
        <v>1.01781170483461E-4</v>
      </c>
      <c r="D149" s="4">
        <v>6.1842918985776101E-4</v>
      </c>
      <c r="E149" s="4">
        <v>8.8425148112123103E-4</v>
      </c>
    </row>
    <row r="150" spans="1:5" x14ac:dyDescent="0.3">
      <c r="A150" s="8" t="s">
        <v>126</v>
      </c>
      <c r="B150" s="4" t="s">
        <v>56</v>
      </c>
      <c r="C150" s="4">
        <v>0</v>
      </c>
      <c r="D150" s="4">
        <v>8.8347027122537302E-5</v>
      </c>
      <c r="E150" s="4">
        <v>0</v>
      </c>
    </row>
    <row r="151" spans="1:5" x14ac:dyDescent="0.3">
      <c r="A151" s="8" t="s">
        <v>126</v>
      </c>
      <c r="B151" s="4" t="s">
        <v>57</v>
      </c>
      <c r="C151" s="4">
        <v>1.01781170483461E-4</v>
      </c>
      <c r="D151" s="4">
        <v>2.6504108136761202E-4</v>
      </c>
      <c r="E151" s="4">
        <v>0</v>
      </c>
    </row>
    <row r="152" spans="1:5" x14ac:dyDescent="0.3">
      <c r="A152" s="8" t="s">
        <v>126</v>
      </c>
      <c r="B152" s="4" t="s">
        <v>58</v>
      </c>
      <c r="C152" s="4">
        <v>1.11959287531807E-3</v>
      </c>
      <c r="D152" s="4">
        <v>9.7181729834791097E-4</v>
      </c>
      <c r="E152" s="4">
        <v>2.2106287028030801E-3</v>
      </c>
    </row>
    <row r="153" spans="1:5" x14ac:dyDescent="0.3">
      <c r="A153" s="8" t="s">
        <v>126</v>
      </c>
      <c r="B153" s="4" t="s">
        <v>59</v>
      </c>
      <c r="C153" s="4">
        <v>0</v>
      </c>
      <c r="D153" s="4">
        <v>3.5338810849014899E-4</v>
      </c>
      <c r="E153" s="4">
        <v>2.6527544433636901E-4</v>
      </c>
    </row>
    <row r="154" spans="1:5" x14ac:dyDescent="0.3">
      <c r="A154" s="8" t="s">
        <v>126</v>
      </c>
      <c r="B154" s="4" t="s">
        <v>60</v>
      </c>
      <c r="C154" s="4">
        <v>0</v>
      </c>
      <c r="D154" s="4">
        <v>8.8347027122537302E-5</v>
      </c>
      <c r="E154" s="4">
        <v>2.6527544433636901E-4</v>
      </c>
    </row>
    <row r="155" spans="1:5" x14ac:dyDescent="0.3">
      <c r="A155" s="8" t="s">
        <v>127</v>
      </c>
      <c r="B155" s="4" t="s">
        <v>55</v>
      </c>
      <c r="C155" s="4">
        <v>2.6463104325699701E-3</v>
      </c>
      <c r="D155" s="4">
        <v>3.9756162205141802E-3</v>
      </c>
      <c r="E155" s="4">
        <v>3.4485807763728E-3</v>
      </c>
    </row>
    <row r="156" spans="1:5" x14ac:dyDescent="0.3">
      <c r="A156" s="8" t="s">
        <v>127</v>
      </c>
      <c r="B156" s="4" t="s">
        <v>56</v>
      </c>
      <c r="C156" s="4">
        <v>3.0534351145038201E-4</v>
      </c>
      <c r="D156" s="4">
        <v>6.1842918985776101E-4</v>
      </c>
      <c r="E156" s="4">
        <v>1.0611017773454799E-3</v>
      </c>
    </row>
    <row r="157" spans="1:5" x14ac:dyDescent="0.3">
      <c r="A157" s="8" t="s">
        <v>127</v>
      </c>
      <c r="B157" s="4" t="s">
        <v>57</v>
      </c>
      <c r="C157" s="4">
        <v>3.0534351145038201E-4</v>
      </c>
      <c r="D157" s="4">
        <v>7.9512324410283605E-4</v>
      </c>
      <c r="E157" s="4">
        <v>7.9582633300910805E-4</v>
      </c>
    </row>
    <row r="158" spans="1:5" x14ac:dyDescent="0.3">
      <c r="A158" s="8" t="s">
        <v>127</v>
      </c>
      <c r="B158" s="4" t="s">
        <v>58</v>
      </c>
      <c r="C158" s="4">
        <v>9.0585241730279896E-3</v>
      </c>
      <c r="D158" s="4">
        <v>1.4665606502341199E-2</v>
      </c>
      <c r="E158" s="4">
        <v>1.5828101512070002E-2</v>
      </c>
    </row>
    <row r="159" spans="1:5" x14ac:dyDescent="0.3">
      <c r="A159" s="8" t="s">
        <v>127</v>
      </c>
      <c r="B159" s="4" t="s">
        <v>59</v>
      </c>
      <c r="C159" s="4">
        <v>2.03562340966921E-4</v>
      </c>
      <c r="D159" s="4">
        <v>7.0677621698029896E-4</v>
      </c>
      <c r="E159" s="4">
        <v>8.8425148112123103E-4</v>
      </c>
    </row>
    <row r="160" spans="1:5" x14ac:dyDescent="0.3">
      <c r="A160" s="8" t="s">
        <v>127</v>
      </c>
      <c r="B160" s="4" t="s">
        <v>60</v>
      </c>
      <c r="C160" s="4">
        <v>4.07124681933842E-4</v>
      </c>
      <c r="D160" s="4">
        <v>1.85528756957328E-3</v>
      </c>
      <c r="E160" s="4">
        <v>1.23795207356972E-3</v>
      </c>
    </row>
    <row r="161" spans="1:5" x14ac:dyDescent="0.3">
      <c r="A161" s="8" t="s">
        <v>128</v>
      </c>
      <c r="B161" s="4" t="s">
        <v>55</v>
      </c>
      <c r="C161" s="4">
        <v>3.8676844783715001E-3</v>
      </c>
      <c r="D161" s="4">
        <v>4.5056983832493999E-3</v>
      </c>
      <c r="E161" s="4">
        <v>7.3392872933062204E-3</v>
      </c>
    </row>
    <row r="162" spans="1:5" x14ac:dyDescent="0.3">
      <c r="A162" s="8" t="s">
        <v>128</v>
      </c>
      <c r="B162" s="4" t="s">
        <v>56</v>
      </c>
      <c r="C162" s="4">
        <v>5.0890585241730301E-4</v>
      </c>
      <c r="D162" s="4">
        <v>5.3008216273522403E-4</v>
      </c>
      <c r="E162" s="4">
        <v>4.4212574056061497E-4</v>
      </c>
    </row>
    <row r="163" spans="1:5" x14ac:dyDescent="0.3">
      <c r="A163" s="8" t="s">
        <v>128</v>
      </c>
      <c r="B163" s="4" t="s">
        <v>57</v>
      </c>
      <c r="C163" s="4">
        <v>1.01781170483461E-4</v>
      </c>
      <c r="D163" s="4">
        <v>7.0677621698029896E-4</v>
      </c>
      <c r="E163" s="4">
        <v>3.5370059244849199E-4</v>
      </c>
    </row>
    <row r="164" spans="1:5" x14ac:dyDescent="0.3">
      <c r="A164" s="8" t="s">
        <v>128</v>
      </c>
      <c r="B164" s="4" t="s">
        <v>58</v>
      </c>
      <c r="C164" s="4">
        <v>3.46055979643766E-3</v>
      </c>
      <c r="D164" s="4">
        <v>3.9756162205141802E-3</v>
      </c>
      <c r="E164" s="4">
        <v>4.5096825537182797E-3</v>
      </c>
    </row>
    <row r="165" spans="1:5" x14ac:dyDescent="0.3">
      <c r="A165" s="8" t="s">
        <v>128</v>
      </c>
      <c r="B165" s="4" t="s">
        <v>59</v>
      </c>
      <c r="C165" s="4">
        <v>5.0890585241730301E-4</v>
      </c>
      <c r="D165" s="4">
        <v>1.3252054068380601E-3</v>
      </c>
      <c r="E165" s="4">
        <v>1.4148023697939699E-3</v>
      </c>
    </row>
    <row r="166" spans="1:5" x14ac:dyDescent="0.3">
      <c r="A166" s="8" t="s">
        <v>128</v>
      </c>
      <c r="B166" s="4" t="s">
        <v>60</v>
      </c>
      <c r="C166" s="4">
        <v>1.01781170483461E-4</v>
      </c>
      <c r="D166" s="4">
        <v>3.5338810849014899E-4</v>
      </c>
      <c r="E166" s="4">
        <v>1.0611017773454799E-3</v>
      </c>
    </row>
    <row r="167" spans="1:5" x14ac:dyDescent="0.3">
      <c r="A167" s="8" t="s">
        <v>129</v>
      </c>
      <c r="B167" s="4" t="s">
        <v>55</v>
      </c>
      <c r="C167" s="4">
        <v>0</v>
      </c>
      <c r="D167" s="4">
        <v>8.8347027122537302E-5</v>
      </c>
      <c r="E167" s="4">
        <v>0</v>
      </c>
    </row>
    <row r="168" spans="1:5" x14ac:dyDescent="0.3">
      <c r="A168" s="8" t="s">
        <v>129</v>
      </c>
      <c r="B168" s="4" t="s">
        <v>58</v>
      </c>
      <c r="C168" s="4">
        <v>1.01781170483461E-4</v>
      </c>
      <c r="D168" s="4">
        <v>8.8347027122537302E-5</v>
      </c>
      <c r="E168" s="4">
        <v>0</v>
      </c>
    </row>
    <row r="169" spans="1:5" x14ac:dyDescent="0.3">
      <c r="A169" s="8" t="s">
        <v>129</v>
      </c>
      <c r="B169" s="4" t="s">
        <v>60</v>
      </c>
      <c r="C169" s="4">
        <v>1.01781170483461E-4</v>
      </c>
      <c r="D169" s="4">
        <v>0</v>
      </c>
      <c r="E169" s="4">
        <v>0</v>
      </c>
    </row>
    <row r="170" spans="1:5" x14ac:dyDescent="0.3">
      <c r="A170" s="8" t="s">
        <v>130</v>
      </c>
      <c r="B170" s="4" t="s">
        <v>55</v>
      </c>
      <c r="C170" s="4">
        <v>2.44274809160305E-3</v>
      </c>
      <c r="D170" s="4">
        <v>4.2406573018817896E-3</v>
      </c>
      <c r="E170" s="4">
        <v>3.7138562207091699E-3</v>
      </c>
    </row>
    <row r="171" spans="1:5" x14ac:dyDescent="0.3">
      <c r="A171" s="8" t="s">
        <v>130</v>
      </c>
      <c r="B171" s="4" t="s">
        <v>56</v>
      </c>
      <c r="C171" s="4">
        <v>4.07124681933842E-4</v>
      </c>
      <c r="D171" s="4">
        <v>3.5338810849014899E-4</v>
      </c>
      <c r="E171" s="4">
        <v>5.3055088867273899E-4</v>
      </c>
    </row>
    <row r="172" spans="1:5" x14ac:dyDescent="0.3">
      <c r="A172" s="8" t="s">
        <v>130</v>
      </c>
      <c r="B172" s="4" t="s">
        <v>57</v>
      </c>
      <c r="C172" s="4">
        <v>2.03562340966921E-4</v>
      </c>
      <c r="D172" s="4">
        <v>5.3008216273522403E-4</v>
      </c>
      <c r="E172" s="4">
        <v>6.1897603678486197E-4</v>
      </c>
    </row>
    <row r="173" spans="1:5" x14ac:dyDescent="0.3">
      <c r="A173" s="8" t="s">
        <v>130</v>
      </c>
      <c r="B173" s="4" t="s">
        <v>58</v>
      </c>
      <c r="C173" s="4">
        <v>7.8371501272264596E-3</v>
      </c>
      <c r="D173" s="4">
        <v>1.35170951497482E-2</v>
      </c>
      <c r="E173" s="4">
        <v>1.17605446989124E-2</v>
      </c>
    </row>
    <row r="174" spans="1:5" x14ac:dyDescent="0.3">
      <c r="A174" s="8" t="s">
        <v>130</v>
      </c>
      <c r="B174" s="4" t="s">
        <v>59</v>
      </c>
      <c r="C174" s="4">
        <v>4.07124681933842E-4</v>
      </c>
      <c r="D174" s="4">
        <v>7.0677621698029896E-4</v>
      </c>
      <c r="E174" s="4">
        <v>7.0740118489698496E-4</v>
      </c>
    </row>
    <row r="175" spans="1:5" x14ac:dyDescent="0.3">
      <c r="A175" s="8" t="s">
        <v>130</v>
      </c>
      <c r="B175" s="4" t="s">
        <v>60</v>
      </c>
      <c r="C175" s="4">
        <v>6.1068702290076305E-4</v>
      </c>
      <c r="D175" s="4">
        <v>1.2368583797155201E-3</v>
      </c>
      <c r="E175" s="4">
        <v>1.0611017773454799E-3</v>
      </c>
    </row>
    <row r="176" spans="1:5" x14ac:dyDescent="0.3">
      <c r="A176" s="8" t="s">
        <v>131</v>
      </c>
      <c r="B176" s="4" t="s">
        <v>55</v>
      </c>
      <c r="C176" s="4">
        <v>3.0534351145038201E-4</v>
      </c>
      <c r="D176" s="4">
        <v>1.4135524339606001E-3</v>
      </c>
      <c r="E176" s="4">
        <v>1.3263772216818501E-3</v>
      </c>
    </row>
    <row r="177" spans="1:5" x14ac:dyDescent="0.3">
      <c r="A177" s="8" t="s">
        <v>131</v>
      </c>
      <c r="B177" s="4" t="s">
        <v>56</v>
      </c>
      <c r="C177" s="4">
        <v>1.01781170483461E-4</v>
      </c>
      <c r="D177" s="4">
        <v>8.8347027122537302E-5</v>
      </c>
      <c r="E177" s="4">
        <v>3.5370059244849199E-4</v>
      </c>
    </row>
    <row r="178" spans="1:5" x14ac:dyDescent="0.3">
      <c r="A178" s="8" t="s">
        <v>131</v>
      </c>
      <c r="B178" s="4" t="s">
        <v>57</v>
      </c>
      <c r="C178" s="4">
        <v>2.03562340966921E-4</v>
      </c>
      <c r="D178" s="4">
        <v>1.7669405424507501E-4</v>
      </c>
      <c r="E178" s="4">
        <v>0</v>
      </c>
    </row>
    <row r="179" spans="1:5" x14ac:dyDescent="0.3">
      <c r="A179" s="8" t="s">
        <v>131</v>
      </c>
      <c r="B179" s="4" t="s">
        <v>58</v>
      </c>
      <c r="C179" s="4">
        <v>1.32315521628499E-3</v>
      </c>
      <c r="D179" s="4">
        <v>2.6504108136761202E-3</v>
      </c>
      <c r="E179" s="4">
        <v>2.4759041471394501E-3</v>
      </c>
    </row>
    <row r="180" spans="1:5" x14ac:dyDescent="0.3">
      <c r="A180" s="8" t="s">
        <v>131</v>
      </c>
      <c r="B180" s="4" t="s">
        <v>59</v>
      </c>
      <c r="C180" s="4">
        <v>2.03562340966921E-4</v>
      </c>
      <c r="D180" s="4">
        <v>2.6504108136761202E-4</v>
      </c>
      <c r="E180" s="4">
        <v>4.4212574056061497E-4</v>
      </c>
    </row>
    <row r="181" spans="1:5" x14ac:dyDescent="0.3">
      <c r="A181" s="8" t="s">
        <v>131</v>
      </c>
      <c r="B181" s="4" t="s">
        <v>60</v>
      </c>
      <c r="C181" s="4">
        <v>2.03562340966921E-4</v>
      </c>
      <c r="D181" s="4">
        <v>2.6504108136761202E-4</v>
      </c>
      <c r="E181" s="4">
        <v>5.3055088867273899E-4</v>
      </c>
    </row>
    <row r="182" spans="1:5" x14ac:dyDescent="0.3">
      <c r="A182" s="8" t="s">
        <v>132</v>
      </c>
      <c r="B182" s="4" t="s">
        <v>55</v>
      </c>
      <c r="C182" s="4">
        <v>6.1068702290076305E-4</v>
      </c>
      <c r="D182" s="4">
        <v>2.3853697323085099E-3</v>
      </c>
      <c r="E182" s="4">
        <v>3.3601556282606801E-3</v>
      </c>
    </row>
    <row r="183" spans="1:5" x14ac:dyDescent="0.3">
      <c r="A183" s="8" t="s">
        <v>132</v>
      </c>
      <c r="B183" s="4" t="s">
        <v>56</v>
      </c>
      <c r="C183" s="4">
        <v>2.03562340966921E-4</v>
      </c>
      <c r="D183" s="4">
        <v>1.7669405424507501E-4</v>
      </c>
      <c r="E183" s="4">
        <v>5.3055088867273899E-4</v>
      </c>
    </row>
    <row r="184" spans="1:5" x14ac:dyDescent="0.3">
      <c r="A184" s="8" t="s">
        <v>132</v>
      </c>
      <c r="B184" s="4" t="s">
        <v>57</v>
      </c>
      <c r="C184" s="4">
        <v>1.01781170483461E-4</v>
      </c>
      <c r="D184" s="4">
        <v>0</v>
      </c>
      <c r="E184" s="4">
        <v>8.8425148112123106E-5</v>
      </c>
    </row>
    <row r="185" spans="1:5" x14ac:dyDescent="0.3">
      <c r="A185" s="8" t="s">
        <v>132</v>
      </c>
      <c r="B185" s="4" t="s">
        <v>58</v>
      </c>
      <c r="C185" s="4">
        <v>1.5267175572519099E-3</v>
      </c>
      <c r="D185" s="4">
        <v>1.2368583797155201E-3</v>
      </c>
      <c r="E185" s="4">
        <v>1.94535325846671E-3</v>
      </c>
    </row>
    <row r="186" spans="1:5" x14ac:dyDescent="0.3">
      <c r="A186" s="8" t="s">
        <v>132</v>
      </c>
      <c r="B186" s="4" t="s">
        <v>59</v>
      </c>
      <c r="C186" s="4">
        <v>4.07124681933842E-4</v>
      </c>
      <c r="D186" s="4">
        <v>8.8347027122537302E-4</v>
      </c>
      <c r="E186" s="4">
        <v>6.1897603678486197E-4</v>
      </c>
    </row>
    <row r="187" spans="1:5" x14ac:dyDescent="0.3">
      <c r="A187" s="8" t="s">
        <v>132</v>
      </c>
      <c r="B187" s="4" t="s">
        <v>60</v>
      </c>
      <c r="C187" s="4">
        <v>1.01781170483461E-4</v>
      </c>
      <c r="D187" s="4">
        <v>2.6504108136761202E-4</v>
      </c>
      <c r="E187" s="4">
        <v>8.8425148112123106E-5</v>
      </c>
    </row>
    <row r="188" spans="1:5" x14ac:dyDescent="0.3">
      <c r="A188" s="8" t="s">
        <v>133</v>
      </c>
      <c r="B188" s="4" t="s">
        <v>55</v>
      </c>
      <c r="C188" s="4">
        <v>9.1603053435114501E-4</v>
      </c>
      <c r="D188" s="4">
        <v>1.06016432547045E-3</v>
      </c>
      <c r="E188" s="4">
        <v>7.0740118489698496E-4</v>
      </c>
    </row>
    <row r="189" spans="1:5" x14ac:dyDescent="0.3">
      <c r="A189" s="8" t="s">
        <v>133</v>
      </c>
      <c r="B189" s="4" t="s">
        <v>56</v>
      </c>
      <c r="C189" s="4">
        <v>0</v>
      </c>
      <c r="D189" s="4">
        <v>3.5338810849014899E-4</v>
      </c>
      <c r="E189" s="4">
        <v>1.7685029622424599E-4</v>
      </c>
    </row>
    <row r="190" spans="1:5" x14ac:dyDescent="0.3">
      <c r="A190" s="8" t="s">
        <v>133</v>
      </c>
      <c r="B190" s="4" t="s">
        <v>57</v>
      </c>
      <c r="C190" s="4">
        <v>1.01781170483461E-4</v>
      </c>
      <c r="D190" s="4">
        <v>1.7669405424507501E-4</v>
      </c>
      <c r="E190" s="4">
        <v>4.4212574056061497E-4</v>
      </c>
    </row>
    <row r="191" spans="1:5" x14ac:dyDescent="0.3">
      <c r="A191" s="8" t="s">
        <v>133</v>
      </c>
      <c r="B191" s="4" t="s">
        <v>58</v>
      </c>
      <c r="C191" s="4">
        <v>2.7480916030534399E-3</v>
      </c>
      <c r="D191" s="4">
        <v>3.1804929764113398E-3</v>
      </c>
      <c r="E191" s="4">
        <v>4.0675568131576601E-3</v>
      </c>
    </row>
    <row r="192" spans="1:5" x14ac:dyDescent="0.3">
      <c r="A192" s="8" t="s">
        <v>133</v>
      </c>
      <c r="B192" s="4" t="s">
        <v>59</v>
      </c>
      <c r="C192" s="4">
        <v>0</v>
      </c>
      <c r="D192" s="4">
        <v>1.7669405424507501E-4</v>
      </c>
      <c r="E192" s="4">
        <v>0</v>
      </c>
    </row>
    <row r="193" spans="1:5" x14ac:dyDescent="0.3">
      <c r="A193" s="8" t="s">
        <v>133</v>
      </c>
      <c r="B193" s="4" t="s">
        <v>60</v>
      </c>
      <c r="C193" s="4">
        <v>3.0534351145038201E-4</v>
      </c>
      <c r="D193" s="4">
        <v>1.7669405424507501E-4</v>
      </c>
      <c r="E193" s="4">
        <v>1.7685029622424599E-4</v>
      </c>
    </row>
    <row r="194" spans="1:5" x14ac:dyDescent="0.3">
      <c r="A194" s="8" t="s">
        <v>134</v>
      </c>
      <c r="B194" s="4" t="s">
        <v>55</v>
      </c>
      <c r="C194" s="4">
        <v>4.9872773536895698E-3</v>
      </c>
      <c r="D194" s="4">
        <v>8.9230497393762691E-3</v>
      </c>
      <c r="E194" s="4">
        <v>1.16721195508002E-2</v>
      </c>
    </row>
    <row r="195" spans="1:5" x14ac:dyDescent="0.3">
      <c r="A195" s="8" t="s">
        <v>134</v>
      </c>
      <c r="B195" s="4" t="s">
        <v>56</v>
      </c>
      <c r="C195" s="4">
        <v>3.0534351145038201E-4</v>
      </c>
      <c r="D195" s="4">
        <v>2.2086756780634298E-3</v>
      </c>
      <c r="E195" s="4">
        <v>1.6800778141303401E-3</v>
      </c>
    </row>
    <row r="196" spans="1:5" x14ac:dyDescent="0.3">
      <c r="A196" s="8" t="s">
        <v>134</v>
      </c>
      <c r="B196" s="4" t="s">
        <v>57</v>
      </c>
      <c r="C196" s="4">
        <v>1.11959287531807E-3</v>
      </c>
      <c r="D196" s="4">
        <v>7.9512324410283605E-4</v>
      </c>
      <c r="E196" s="4">
        <v>1.0611017773454799E-3</v>
      </c>
    </row>
    <row r="197" spans="1:5" x14ac:dyDescent="0.3">
      <c r="A197" s="8" t="s">
        <v>134</v>
      </c>
      <c r="B197" s="4" t="s">
        <v>58</v>
      </c>
      <c r="C197" s="4">
        <v>1.38422391857506E-2</v>
      </c>
      <c r="D197" s="4">
        <v>1.8376181641487799E-2</v>
      </c>
      <c r="E197" s="4">
        <v>1.8038730214873101E-2</v>
      </c>
    </row>
    <row r="198" spans="1:5" x14ac:dyDescent="0.3">
      <c r="A198" s="8" t="s">
        <v>134</v>
      </c>
      <c r="B198" s="4" t="s">
        <v>59</v>
      </c>
      <c r="C198" s="4">
        <v>1.4249363867684501E-3</v>
      </c>
      <c r="D198" s="4">
        <v>2.4737167594310501E-3</v>
      </c>
      <c r="E198" s="4">
        <v>2.03377840657883E-3</v>
      </c>
    </row>
    <row r="199" spans="1:5" x14ac:dyDescent="0.3">
      <c r="A199" s="8" t="s">
        <v>134</v>
      </c>
      <c r="B199" s="4" t="s">
        <v>60</v>
      </c>
      <c r="C199" s="4">
        <v>7.1246819338422395E-4</v>
      </c>
      <c r="D199" s="4">
        <v>1.94363459669582E-3</v>
      </c>
      <c r="E199" s="4">
        <v>2.03377840657883E-3</v>
      </c>
    </row>
    <row r="200" spans="1:5" x14ac:dyDescent="0.3">
      <c r="A200" s="8" t="s">
        <v>135</v>
      </c>
      <c r="B200" s="4" t="s">
        <v>55</v>
      </c>
      <c r="C200" s="4">
        <v>8.2137404580152701E-2</v>
      </c>
      <c r="D200" s="4">
        <v>0</v>
      </c>
      <c r="E200" s="4">
        <v>0</v>
      </c>
    </row>
    <row r="201" spans="1:5" x14ac:dyDescent="0.3">
      <c r="A201" s="8" t="s">
        <v>135</v>
      </c>
      <c r="B201" s="4" t="s">
        <v>56</v>
      </c>
      <c r="C201" s="4">
        <v>1.3944020356234099E-2</v>
      </c>
      <c r="D201" s="4">
        <v>0</v>
      </c>
      <c r="E201" s="4">
        <v>0</v>
      </c>
    </row>
    <row r="202" spans="1:5" x14ac:dyDescent="0.3">
      <c r="A202" s="8" t="s">
        <v>135</v>
      </c>
      <c r="B202" s="4" t="s">
        <v>57</v>
      </c>
      <c r="C202" s="4">
        <v>5.9033078880407104E-3</v>
      </c>
      <c r="D202" s="4">
        <v>0</v>
      </c>
      <c r="E202" s="4">
        <v>0</v>
      </c>
    </row>
    <row r="203" spans="1:5" x14ac:dyDescent="0.3">
      <c r="A203" s="8" t="s">
        <v>135</v>
      </c>
      <c r="B203" s="4" t="s">
        <v>58</v>
      </c>
      <c r="C203" s="4">
        <v>0.16631043256997499</v>
      </c>
      <c r="D203" s="4">
        <v>0</v>
      </c>
      <c r="E203" s="4">
        <v>0</v>
      </c>
    </row>
    <row r="204" spans="1:5" x14ac:dyDescent="0.3">
      <c r="A204" s="8" t="s">
        <v>135</v>
      </c>
      <c r="B204" s="4" t="s">
        <v>59</v>
      </c>
      <c r="C204" s="4">
        <v>2.1882951653944001E-2</v>
      </c>
      <c r="D204" s="4">
        <v>0</v>
      </c>
      <c r="E204" s="4">
        <v>0</v>
      </c>
    </row>
    <row r="205" spans="1:5" x14ac:dyDescent="0.3">
      <c r="A205" s="8" t="s">
        <v>135</v>
      </c>
      <c r="B205" s="4" t="s">
        <v>60</v>
      </c>
      <c r="C205" s="4">
        <v>1.99491094147583E-2</v>
      </c>
      <c r="D205" s="4">
        <v>0</v>
      </c>
      <c r="E205" s="4">
        <v>0</v>
      </c>
    </row>
    <row r="206" spans="1:5" x14ac:dyDescent="0.3">
      <c r="A206" s="8" t="s">
        <v>17</v>
      </c>
      <c r="B206" s="4" t="s">
        <v>55</v>
      </c>
      <c r="C206" s="4">
        <v>1.6793893129771E-2</v>
      </c>
      <c r="D206" s="4">
        <v>2.0496510292428698E-2</v>
      </c>
      <c r="E206" s="4">
        <v>1.7508179326200399E-2</v>
      </c>
    </row>
    <row r="207" spans="1:5" x14ac:dyDescent="0.3">
      <c r="A207" s="8" t="s">
        <v>17</v>
      </c>
      <c r="B207" s="4" t="s">
        <v>56</v>
      </c>
      <c r="C207" s="4">
        <v>1.6284987277353699E-3</v>
      </c>
      <c r="D207" s="4">
        <v>2.7387578407986599E-3</v>
      </c>
      <c r="E207" s="4">
        <v>2.8296047395879398E-3</v>
      </c>
    </row>
    <row r="208" spans="1:5" x14ac:dyDescent="0.3">
      <c r="A208" s="8" t="s">
        <v>17</v>
      </c>
      <c r="B208" s="4" t="s">
        <v>57</v>
      </c>
      <c r="C208" s="4">
        <v>1.73027989821883E-3</v>
      </c>
      <c r="D208" s="4">
        <v>1.94363459669582E-3</v>
      </c>
      <c r="E208" s="4">
        <v>1.85692811035458E-3</v>
      </c>
    </row>
    <row r="209" spans="1:5" x14ac:dyDescent="0.3">
      <c r="A209" s="8" t="s">
        <v>17</v>
      </c>
      <c r="B209" s="4" t="s">
        <v>58</v>
      </c>
      <c r="C209" s="4">
        <v>0.11470737913486</v>
      </c>
      <c r="D209" s="4">
        <v>0.16238183585122401</v>
      </c>
      <c r="E209" s="4">
        <v>0.14625519497745201</v>
      </c>
    </row>
    <row r="210" spans="1:5" x14ac:dyDescent="0.3">
      <c r="A210" s="8" t="s">
        <v>17</v>
      </c>
      <c r="B210" s="4" t="s">
        <v>59</v>
      </c>
      <c r="C210" s="4">
        <v>2.3409669211195902E-3</v>
      </c>
      <c r="D210" s="4">
        <v>2.2970227051859701E-3</v>
      </c>
      <c r="E210" s="4">
        <v>2.03377840657883E-3</v>
      </c>
    </row>
    <row r="211" spans="1:5" x14ac:dyDescent="0.3">
      <c r="A211" s="8" t="s">
        <v>17</v>
      </c>
      <c r="B211" s="4" t="s">
        <v>60</v>
      </c>
      <c r="C211" s="4">
        <v>7.8371501272264596E-3</v>
      </c>
      <c r="D211" s="4">
        <v>1.5195688665076401E-2</v>
      </c>
      <c r="E211" s="4">
        <v>1.2291095587585101E-2</v>
      </c>
    </row>
    <row r="212" spans="1:5" x14ac:dyDescent="0.3">
      <c r="A212" s="8" t="s">
        <v>136</v>
      </c>
      <c r="B212" s="4" t="s">
        <v>55</v>
      </c>
      <c r="C212" s="4">
        <v>7.9389312977099207E-3</v>
      </c>
      <c r="D212" s="4">
        <v>1.5284035692198999E-2</v>
      </c>
      <c r="E212" s="4">
        <v>2.2459987620479301E-2</v>
      </c>
    </row>
    <row r="213" spans="1:5" x14ac:dyDescent="0.3">
      <c r="A213" s="8" t="s">
        <v>136</v>
      </c>
      <c r="B213" s="4" t="s">
        <v>56</v>
      </c>
      <c r="C213" s="4">
        <v>2.44274809160305E-3</v>
      </c>
      <c r="D213" s="4">
        <v>4.9474335188620898E-3</v>
      </c>
      <c r="E213" s="4">
        <v>6.1897603678486204E-3</v>
      </c>
    </row>
    <row r="214" spans="1:5" x14ac:dyDescent="0.3">
      <c r="A214" s="8" t="s">
        <v>136</v>
      </c>
      <c r="B214" s="4" t="s">
        <v>57</v>
      </c>
      <c r="C214" s="4">
        <v>9.1603053435114501E-4</v>
      </c>
      <c r="D214" s="4">
        <v>1.4135524339606001E-3</v>
      </c>
      <c r="E214" s="4">
        <v>1.23795207356972E-3</v>
      </c>
    </row>
    <row r="215" spans="1:5" x14ac:dyDescent="0.3">
      <c r="A215" s="8" t="s">
        <v>136</v>
      </c>
      <c r="B215" s="4" t="s">
        <v>58</v>
      </c>
      <c r="C215" s="4">
        <v>1.0585241730279899E-2</v>
      </c>
      <c r="D215" s="4">
        <v>1.19268486615425E-2</v>
      </c>
      <c r="E215" s="4">
        <v>1.08762932177911E-2</v>
      </c>
    </row>
    <row r="216" spans="1:5" x14ac:dyDescent="0.3">
      <c r="A216" s="8" t="s">
        <v>136</v>
      </c>
      <c r="B216" s="4" t="s">
        <v>59</v>
      </c>
      <c r="C216" s="4">
        <v>2.5445292620865098E-3</v>
      </c>
      <c r="D216" s="4">
        <v>5.9192508172100002E-3</v>
      </c>
      <c r="E216" s="4">
        <v>6.8971615527455999E-3</v>
      </c>
    </row>
    <row r="217" spans="1:5" x14ac:dyDescent="0.3">
      <c r="A217" s="8" t="s">
        <v>136</v>
      </c>
      <c r="B217" s="4" t="s">
        <v>60</v>
      </c>
      <c r="C217" s="4">
        <v>1.9338422391857501E-3</v>
      </c>
      <c r="D217" s="4">
        <v>3.3571870306564199E-3</v>
      </c>
      <c r="E217" s="4">
        <v>4.3328322574940296E-3</v>
      </c>
    </row>
    <row r="218" spans="1:5" x14ac:dyDescent="0.3">
      <c r="A218" s="8" t="s">
        <v>137</v>
      </c>
      <c r="B218" s="4" t="s">
        <v>55</v>
      </c>
      <c r="C218" s="4">
        <v>4.5801526717557297E-3</v>
      </c>
      <c r="D218" s="4">
        <v>6.2726389257001499E-3</v>
      </c>
      <c r="E218" s="4">
        <v>9.7267662923335406E-3</v>
      </c>
    </row>
    <row r="219" spans="1:5" x14ac:dyDescent="0.3">
      <c r="A219" s="8" t="s">
        <v>137</v>
      </c>
      <c r="B219" s="4" t="s">
        <v>56</v>
      </c>
      <c r="C219" s="4">
        <v>6.1068702290076305E-4</v>
      </c>
      <c r="D219" s="4">
        <v>1.14851135259299E-3</v>
      </c>
      <c r="E219" s="4">
        <v>1.85692811035458E-3</v>
      </c>
    </row>
    <row r="220" spans="1:5" x14ac:dyDescent="0.3">
      <c r="A220" s="8" t="s">
        <v>137</v>
      </c>
      <c r="B220" s="4" t="s">
        <v>57</v>
      </c>
      <c r="C220" s="4">
        <v>4.07124681933842E-4</v>
      </c>
      <c r="D220" s="4">
        <v>8.8347027122537302E-5</v>
      </c>
      <c r="E220" s="4">
        <v>5.3055088867273899E-4</v>
      </c>
    </row>
    <row r="221" spans="1:5" x14ac:dyDescent="0.3">
      <c r="A221" s="8" t="s">
        <v>137</v>
      </c>
      <c r="B221" s="4" t="s">
        <v>58</v>
      </c>
      <c r="C221" s="4">
        <v>7.3282442748091601E-3</v>
      </c>
      <c r="D221" s="4">
        <v>9.1880908207438803E-3</v>
      </c>
      <c r="E221" s="4">
        <v>8.5772393668759397E-3</v>
      </c>
    </row>
    <row r="222" spans="1:5" x14ac:dyDescent="0.3">
      <c r="A222" s="8" t="s">
        <v>137</v>
      </c>
      <c r="B222" s="4" t="s">
        <v>59</v>
      </c>
      <c r="C222" s="4">
        <v>1.22137404580153E-3</v>
      </c>
      <c r="D222" s="4">
        <v>2.2970227051859701E-3</v>
      </c>
      <c r="E222" s="4">
        <v>1.85692811035458E-3</v>
      </c>
    </row>
    <row r="223" spans="1:5" x14ac:dyDescent="0.3">
      <c r="A223" s="8" t="s">
        <v>137</v>
      </c>
      <c r="B223" s="4" t="s">
        <v>60</v>
      </c>
      <c r="C223" s="4">
        <v>1.0178117048346099E-3</v>
      </c>
      <c r="D223" s="4">
        <v>1.5902464882056699E-3</v>
      </c>
      <c r="E223" s="4">
        <v>9.7267662923335402E-4</v>
      </c>
    </row>
    <row r="224" spans="1:5" x14ac:dyDescent="0.3">
      <c r="A224" s="8" t="s">
        <v>138</v>
      </c>
      <c r="B224" s="4" t="s">
        <v>55</v>
      </c>
      <c r="C224" s="4">
        <v>1.0178117048346099E-3</v>
      </c>
      <c r="D224" s="4">
        <v>1.2368583797155201E-3</v>
      </c>
      <c r="E224" s="4">
        <v>1.6800778141303401E-3</v>
      </c>
    </row>
    <row r="225" spans="1:5" x14ac:dyDescent="0.3">
      <c r="A225" s="8" t="s">
        <v>138</v>
      </c>
      <c r="B225" s="4" t="s">
        <v>56</v>
      </c>
      <c r="C225" s="4">
        <v>2.03562340966921E-4</v>
      </c>
      <c r="D225" s="4">
        <v>2.6504108136761202E-4</v>
      </c>
      <c r="E225" s="4">
        <v>3.5370059244849199E-4</v>
      </c>
    </row>
    <row r="226" spans="1:5" x14ac:dyDescent="0.3">
      <c r="A226" s="8" t="s">
        <v>138</v>
      </c>
      <c r="B226" s="4" t="s">
        <v>57</v>
      </c>
      <c r="C226" s="4">
        <v>1.01781170483461E-4</v>
      </c>
      <c r="D226" s="4">
        <v>0</v>
      </c>
      <c r="E226" s="4">
        <v>2.6527544433636901E-4</v>
      </c>
    </row>
    <row r="227" spans="1:5" x14ac:dyDescent="0.3">
      <c r="A227" s="8" t="s">
        <v>138</v>
      </c>
      <c r="B227" s="4" t="s">
        <v>58</v>
      </c>
      <c r="C227" s="4">
        <v>1.0178117048346099E-3</v>
      </c>
      <c r="D227" s="4">
        <v>1.94363459669582E-3</v>
      </c>
      <c r="E227" s="4">
        <v>2.1222035546909499E-3</v>
      </c>
    </row>
    <row r="228" spans="1:5" x14ac:dyDescent="0.3">
      <c r="A228" s="8" t="s">
        <v>138</v>
      </c>
      <c r="B228" s="4" t="s">
        <v>59</v>
      </c>
      <c r="C228" s="4">
        <v>3.0534351145038201E-4</v>
      </c>
      <c r="D228" s="4">
        <v>7.0677621698029896E-4</v>
      </c>
      <c r="E228" s="4">
        <v>5.3055088867273899E-4</v>
      </c>
    </row>
    <row r="229" spans="1:5" x14ac:dyDescent="0.3">
      <c r="A229" s="8" t="s">
        <v>138</v>
      </c>
      <c r="B229" s="4" t="s">
        <v>60</v>
      </c>
      <c r="C229" s="4">
        <v>2.03562340966921E-4</v>
      </c>
      <c r="D229" s="4">
        <v>1.7669405424507501E-4</v>
      </c>
      <c r="E229" s="4">
        <v>8.8425148112123106E-5</v>
      </c>
    </row>
    <row r="230" spans="1:5" x14ac:dyDescent="0.3">
      <c r="A230" s="8" t="s">
        <v>139</v>
      </c>
      <c r="B230" s="4" t="s">
        <v>55</v>
      </c>
      <c r="C230" s="4">
        <v>1.7913486005089099E-2</v>
      </c>
      <c r="D230" s="4">
        <v>2.27935329976146E-2</v>
      </c>
      <c r="E230" s="4">
        <v>2.13104606950217E-2</v>
      </c>
    </row>
    <row r="231" spans="1:5" x14ac:dyDescent="0.3">
      <c r="A231" s="8" t="s">
        <v>139</v>
      </c>
      <c r="B231" s="4" t="s">
        <v>56</v>
      </c>
      <c r="C231" s="4">
        <v>2.8498727735369002E-3</v>
      </c>
      <c r="D231" s="4">
        <v>4.3290043290043299E-3</v>
      </c>
      <c r="E231" s="4">
        <v>4.0675568131576601E-3</v>
      </c>
    </row>
    <row r="232" spans="1:5" x14ac:dyDescent="0.3">
      <c r="A232" s="8" t="s">
        <v>139</v>
      </c>
      <c r="B232" s="4" t="s">
        <v>57</v>
      </c>
      <c r="C232" s="4">
        <v>1.6284987277353699E-3</v>
      </c>
      <c r="D232" s="4">
        <v>2.2086756780634298E-3</v>
      </c>
      <c r="E232" s="4">
        <v>3.0948801839243102E-3</v>
      </c>
    </row>
    <row r="233" spans="1:5" x14ac:dyDescent="0.3">
      <c r="A233" s="8" t="s">
        <v>139</v>
      </c>
      <c r="B233" s="4" t="s">
        <v>58</v>
      </c>
      <c r="C233" s="4">
        <v>3.3689567430025401E-2</v>
      </c>
      <c r="D233" s="4">
        <v>3.5162116794769903E-2</v>
      </c>
      <c r="E233" s="4">
        <v>3.9349190909894798E-2</v>
      </c>
    </row>
    <row r="234" spans="1:5" x14ac:dyDescent="0.3">
      <c r="A234" s="8" t="s">
        <v>139</v>
      </c>
      <c r="B234" s="4" t="s">
        <v>59</v>
      </c>
      <c r="C234" s="4">
        <v>2.2391857506361299E-3</v>
      </c>
      <c r="D234" s="4">
        <v>4.6823924374944804E-3</v>
      </c>
      <c r="E234" s="4">
        <v>5.0402334423910204E-3</v>
      </c>
    </row>
    <row r="235" spans="1:5" x14ac:dyDescent="0.3">
      <c r="A235" s="8" t="s">
        <v>139</v>
      </c>
      <c r="B235" s="4" t="s">
        <v>60</v>
      </c>
      <c r="C235" s="4">
        <v>2.8498727735369002E-3</v>
      </c>
      <c r="D235" s="4">
        <v>3.1804929764113398E-3</v>
      </c>
      <c r="E235" s="4">
        <v>2.9180298877000601E-3</v>
      </c>
    </row>
    <row r="236" spans="1:5" x14ac:dyDescent="0.3">
      <c r="A236" s="8" t="s">
        <v>140</v>
      </c>
      <c r="B236" s="4" t="s">
        <v>55</v>
      </c>
      <c r="C236" s="4">
        <v>4.0101781170483498E-2</v>
      </c>
      <c r="D236" s="4">
        <v>5.7690608711016902E-2</v>
      </c>
      <c r="E236" s="4">
        <v>6.7910513750110493E-2</v>
      </c>
    </row>
    <row r="237" spans="1:5" x14ac:dyDescent="0.3">
      <c r="A237" s="8" t="s">
        <v>140</v>
      </c>
      <c r="B237" s="4" t="s">
        <v>56</v>
      </c>
      <c r="C237" s="4">
        <v>6.2086513994910903E-3</v>
      </c>
      <c r="D237" s="4">
        <v>1.3252054068380601E-2</v>
      </c>
      <c r="E237" s="4">
        <v>1.45017242903882E-2</v>
      </c>
    </row>
    <row r="238" spans="1:5" x14ac:dyDescent="0.3">
      <c r="A238" s="8" t="s">
        <v>140</v>
      </c>
      <c r="B238" s="4" t="s">
        <v>57</v>
      </c>
      <c r="C238" s="4">
        <v>5.2926208651399497E-3</v>
      </c>
      <c r="D238" s="4">
        <v>6.5376800070677601E-3</v>
      </c>
      <c r="E238" s="4">
        <v>8.4888142187638203E-3</v>
      </c>
    </row>
    <row r="239" spans="1:5" x14ac:dyDescent="0.3">
      <c r="A239" s="8" t="s">
        <v>140</v>
      </c>
      <c r="B239" s="4" t="s">
        <v>58</v>
      </c>
      <c r="C239" s="4">
        <v>9.7811704834605606E-2</v>
      </c>
      <c r="D239" s="4">
        <v>0.113084194716848</v>
      </c>
      <c r="E239" s="4">
        <v>0.124679458838094</v>
      </c>
    </row>
    <row r="240" spans="1:5" x14ac:dyDescent="0.3">
      <c r="A240" s="8" t="s">
        <v>140</v>
      </c>
      <c r="B240" s="4" t="s">
        <v>59</v>
      </c>
      <c r="C240" s="4">
        <v>9.6692111959287494E-3</v>
      </c>
      <c r="D240" s="4">
        <v>2.0673204346673701E-2</v>
      </c>
      <c r="E240" s="4">
        <v>2.07799098063489E-2</v>
      </c>
    </row>
    <row r="241" spans="1:5" x14ac:dyDescent="0.3">
      <c r="A241" s="8" t="s">
        <v>140</v>
      </c>
      <c r="B241" s="4" t="s">
        <v>60</v>
      </c>
      <c r="C241" s="4">
        <v>6.7175572519084003E-3</v>
      </c>
      <c r="D241" s="4">
        <v>9.0997437936213392E-3</v>
      </c>
      <c r="E241" s="4">
        <v>1.1318418958351799E-2</v>
      </c>
    </row>
    <row r="242" spans="1:5" x14ac:dyDescent="0.3">
      <c r="A242" s="8" t="s">
        <v>141</v>
      </c>
      <c r="B242" s="4" t="s">
        <v>55</v>
      </c>
      <c r="C242" s="4">
        <v>1.5267175572519099E-3</v>
      </c>
      <c r="D242" s="4">
        <v>1.6785935153282099E-3</v>
      </c>
      <c r="E242" s="4">
        <v>1.85692811035458E-3</v>
      </c>
    </row>
    <row r="243" spans="1:5" x14ac:dyDescent="0.3">
      <c r="A243" s="8" t="s">
        <v>141</v>
      </c>
      <c r="B243" s="4" t="s">
        <v>56</v>
      </c>
      <c r="C243" s="4">
        <v>1.01781170483461E-4</v>
      </c>
      <c r="D243" s="4">
        <v>1.7669405424507501E-4</v>
      </c>
      <c r="E243" s="4">
        <v>2.6527544433636901E-4</v>
      </c>
    </row>
    <row r="244" spans="1:5" x14ac:dyDescent="0.3">
      <c r="A244" s="8" t="s">
        <v>141</v>
      </c>
      <c r="B244" s="4" t="s">
        <v>57</v>
      </c>
      <c r="C244" s="4">
        <v>1.01781170483461E-4</v>
      </c>
      <c r="D244" s="4">
        <v>0</v>
      </c>
      <c r="E244" s="4">
        <v>8.8425148112123106E-5</v>
      </c>
    </row>
    <row r="245" spans="1:5" x14ac:dyDescent="0.3">
      <c r="A245" s="8" t="s">
        <v>141</v>
      </c>
      <c r="B245" s="4" t="s">
        <v>58</v>
      </c>
      <c r="C245" s="4">
        <v>1.11959287531807E-3</v>
      </c>
      <c r="D245" s="4">
        <v>2.3853697323085099E-3</v>
      </c>
      <c r="E245" s="4">
        <v>1.94535325846671E-3</v>
      </c>
    </row>
    <row r="246" spans="1:5" x14ac:dyDescent="0.3">
      <c r="A246" s="8" t="s">
        <v>141</v>
      </c>
      <c r="B246" s="4" t="s">
        <v>59</v>
      </c>
      <c r="C246" s="4">
        <v>0</v>
      </c>
      <c r="D246" s="4">
        <v>2.6504108136761202E-4</v>
      </c>
      <c r="E246" s="4">
        <v>8.8425148112123106E-5</v>
      </c>
    </row>
    <row r="247" spans="1:5" x14ac:dyDescent="0.3">
      <c r="A247" s="8" t="s">
        <v>141</v>
      </c>
      <c r="B247" s="4" t="s">
        <v>60</v>
      </c>
      <c r="C247" s="4">
        <v>3.0534351145038201E-4</v>
      </c>
      <c r="D247" s="4">
        <v>4.41735135612687E-4</v>
      </c>
      <c r="E247" s="4">
        <v>1.7685029622424599E-4</v>
      </c>
    </row>
    <row r="248" spans="1:5" x14ac:dyDescent="0.3">
      <c r="A248" s="8" t="s">
        <v>142</v>
      </c>
      <c r="B248" s="4" t="s">
        <v>55</v>
      </c>
      <c r="C248" s="4">
        <v>8.0407124681933801E-3</v>
      </c>
      <c r="D248" s="4">
        <v>1.39588302853609E-2</v>
      </c>
      <c r="E248" s="4">
        <v>1.6535502696966999E-2</v>
      </c>
    </row>
    <row r="249" spans="1:5" x14ac:dyDescent="0.3">
      <c r="A249" s="8" t="s">
        <v>142</v>
      </c>
      <c r="B249" s="4" t="s">
        <v>56</v>
      </c>
      <c r="C249" s="4">
        <v>1.0178117048346099E-3</v>
      </c>
      <c r="D249" s="4">
        <v>2.3853697323085099E-3</v>
      </c>
      <c r="E249" s="4">
        <v>3.4485807763728E-3</v>
      </c>
    </row>
    <row r="250" spans="1:5" x14ac:dyDescent="0.3">
      <c r="A250" s="8" t="s">
        <v>142</v>
      </c>
      <c r="B250" s="4" t="s">
        <v>57</v>
      </c>
      <c r="C250" s="4">
        <v>8.1424936386768399E-4</v>
      </c>
      <c r="D250" s="4">
        <v>4.41735135612687E-4</v>
      </c>
      <c r="E250" s="4">
        <v>5.3055088867273899E-4</v>
      </c>
    </row>
    <row r="251" spans="1:5" x14ac:dyDescent="0.3">
      <c r="A251" s="8" t="s">
        <v>142</v>
      </c>
      <c r="B251" s="4" t="s">
        <v>58</v>
      </c>
      <c r="C251" s="4">
        <v>4.8854961832061096E-3</v>
      </c>
      <c r="D251" s="4">
        <v>7.8628854139058194E-3</v>
      </c>
      <c r="E251" s="4">
        <v>6.8087364046334796E-3</v>
      </c>
    </row>
    <row r="252" spans="1:5" x14ac:dyDescent="0.3">
      <c r="A252" s="8" t="s">
        <v>142</v>
      </c>
      <c r="B252" s="4" t="s">
        <v>59</v>
      </c>
      <c r="C252" s="4">
        <v>2.5445292620865098E-3</v>
      </c>
      <c r="D252" s="4">
        <v>5.2124746002297001E-3</v>
      </c>
      <c r="E252" s="4">
        <v>3.7138562207091699E-3</v>
      </c>
    </row>
    <row r="253" spans="1:5" x14ac:dyDescent="0.3">
      <c r="A253" s="8" t="s">
        <v>142</v>
      </c>
      <c r="B253" s="4" t="s">
        <v>60</v>
      </c>
      <c r="C253" s="4">
        <v>1.0178117048346099E-3</v>
      </c>
      <c r="D253" s="4">
        <v>2.4737167594310501E-3</v>
      </c>
      <c r="E253" s="4">
        <v>2.4759041471394501E-3</v>
      </c>
    </row>
    <row r="254" spans="1:5" x14ac:dyDescent="0.3">
      <c r="A254" s="8" t="s">
        <v>143</v>
      </c>
      <c r="B254" s="4" t="s">
        <v>55</v>
      </c>
      <c r="C254" s="4">
        <v>9.1603053435114501E-4</v>
      </c>
      <c r="D254" s="4">
        <v>1.06016432547045E-3</v>
      </c>
      <c r="E254" s="4">
        <v>2.2106287028030801E-3</v>
      </c>
    </row>
    <row r="255" spans="1:5" x14ac:dyDescent="0.3">
      <c r="A255" s="8" t="s">
        <v>143</v>
      </c>
      <c r="B255" s="4" t="s">
        <v>56</v>
      </c>
      <c r="C255" s="4">
        <v>0</v>
      </c>
      <c r="D255" s="4">
        <v>3.5338810849014899E-4</v>
      </c>
      <c r="E255" s="4">
        <v>1.0611017773454799E-3</v>
      </c>
    </row>
    <row r="256" spans="1:5" x14ac:dyDescent="0.3">
      <c r="A256" s="8" t="s">
        <v>143</v>
      </c>
      <c r="B256" s="4" t="s">
        <v>57</v>
      </c>
      <c r="C256" s="4">
        <v>1.01781170483461E-4</v>
      </c>
      <c r="D256" s="4">
        <v>0</v>
      </c>
      <c r="E256" s="4">
        <v>2.6527544433636901E-4</v>
      </c>
    </row>
    <row r="257" spans="1:5" x14ac:dyDescent="0.3">
      <c r="A257" s="8" t="s">
        <v>143</v>
      </c>
      <c r="B257" s="4" t="s">
        <v>58</v>
      </c>
      <c r="C257" s="4">
        <v>4.07124681933842E-4</v>
      </c>
      <c r="D257" s="4">
        <v>1.5018994610831299E-3</v>
      </c>
      <c r="E257" s="4">
        <v>1.7685029622424599E-3</v>
      </c>
    </row>
    <row r="258" spans="1:5" x14ac:dyDescent="0.3">
      <c r="A258" s="8" t="s">
        <v>143</v>
      </c>
      <c r="B258" s="4" t="s">
        <v>59</v>
      </c>
      <c r="C258" s="4">
        <v>2.03562340966921E-4</v>
      </c>
      <c r="D258" s="4">
        <v>4.41735135612687E-4</v>
      </c>
      <c r="E258" s="4">
        <v>8.8425148112123103E-4</v>
      </c>
    </row>
    <row r="259" spans="1:5" x14ac:dyDescent="0.3">
      <c r="A259" s="8" t="s">
        <v>143</v>
      </c>
      <c r="B259" s="4" t="s">
        <v>60</v>
      </c>
      <c r="C259" s="4">
        <v>1.01781170483461E-4</v>
      </c>
      <c r="D259" s="4">
        <v>4.41735135612687E-4</v>
      </c>
      <c r="E259" s="4">
        <v>1.7685029622424599E-4</v>
      </c>
    </row>
    <row r="260" spans="1:5" x14ac:dyDescent="0.3">
      <c r="A260" s="8" t="s">
        <v>144</v>
      </c>
      <c r="B260" s="4" t="s">
        <v>55</v>
      </c>
      <c r="C260" s="4">
        <v>4.07124681933842E-4</v>
      </c>
      <c r="D260" s="4">
        <v>6.1842918985776101E-4</v>
      </c>
      <c r="E260" s="4">
        <v>1.23795207356972E-3</v>
      </c>
    </row>
    <row r="261" spans="1:5" x14ac:dyDescent="0.3">
      <c r="A261" s="8" t="s">
        <v>144</v>
      </c>
      <c r="B261" s="4" t="s">
        <v>56</v>
      </c>
      <c r="C261" s="4">
        <v>1.01781170483461E-4</v>
      </c>
      <c r="D261" s="4">
        <v>2.6504108136761202E-4</v>
      </c>
      <c r="E261" s="4">
        <v>8.8425148112123106E-5</v>
      </c>
    </row>
    <row r="262" spans="1:5" x14ac:dyDescent="0.3">
      <c r="A262" s="8" t="s">
        <v>144</v>
      </c>
      <c r="B262" s="4" t="s">
        <v>57</v>
      </c>
      <c r="C262" s="4">
        <v>0</v>
      </c>
      <c r="D262" s="4">
        <v>1.7669405424507501E-4</v>
      </c>
      <c r="E262" s="4">
        <v>1.7685029622424599E-4</v>
      </c>
    </row>
    <row r="263" spans="1:5" x14ac:dyDescent="0.3">
      <c r="A263" s="8" t="s">
        <v>144</v>
      </c>
      <c r="B263" s="4" t="s">
        <v>58</v>
      </c>
      <c r="C263" s="4">
        <v>2.1374045801526701E-3</v>
      </c>
      <c r="D263" s="4">
        <v>2.2970227051859701E-3</v>
      </c>
      <c r="E263" s="4">
        <v>2.8296047395879398E-3</v>
      </c>
    </row>
    <row r="264" spans="1:5" x14ac:dyDescent="0.3">
      <c r="A264" s="8" t="s">
        <v>144</v>
      </c>
      <c r="B264" s="4" t="s">
        <v>59</v>
      </c>
      <c r="C264" s="4">
        <v>1.01781170483461E-4</v>
      </c>
      <c r="D264" s="4">
        <v>2.6504108136761202E-4</v>
      </c>
      <c r="E264" s="4">
        <v>1.7685029622424599E-4</v>
      </c>
    </row>
    <row r="265" spans="1:5" x14ac:dyDescent="0.3">
      <c r="A265" s="8" t="s">
        <v>144</v>
      </c>
      <c r="B265" s="4" t="s">
        <v>60</v>
      </c>
      <c r="C265" s="4">
        <v>2.03562340966921E-4</v>
      </c>
      <c r="D265" s="4">
        <v>3.5338810849014899E-4</v>
      </c>
      <c r="E265" s="4">
        <v>4.4212574056061497E-4</v>
      </c>
    </row>
    <row r="266" spans="1:5" x14ac:dyDescent="0.3">
      <c r="A266" s="8" t="s">
        <v>145</v>
      </c>
      <c r="B266" s="4" t="s">
        <v>55</v>
      </c>
      <c r="C266" s="4">
        <v>1.22137404580153E-3</v>
      </c>
      <c r="D266" s="4">
        <v>1.7669405424507499E-3</v>
      </c>
      <c r="E266" s="4">
        <v>2.5643292952515699E-3</v>
      </c>
    </row>
    <row r="267" spans="1:5" x14ac:dyDescent="0.3">
      <c r="A267" s="8" t="s">
        <v>145</v>
      </c>
      <c r="B267" s="4" t="s">
        <v>56</v>
      </c>
      <c r="C267" s="4">
        <v>2.03562340966921E-4</v>
      </c>
      <c r="D267" s="4">
        <v>4.41735135612687E-4</v>
      </c>
      <c r="E267" s="4">
        <v>7.0740118489698496E-4</v>
      </c>
    </row>
    <row r="268" spans="1:5" x14ac:dyDescent="0.3">
      <c r="A268" s="8" t="s">
        <v>145</v>
      </c>
      <c r="B268" s="4" t="s">
        <v>57</v>
      </c>
      <c r="C268" s="4">
        <v>1.01781170483461E-4</v>
      </c>
      <c r="D268" s="4">
        <v>2.6504108136761202E-4</v>
      </c>
      <c r="E268" s="4">
        <v>2.6527544433636901E-4</v>
      </c>
    </row>
    <row r="269" spans="1:5" x14ac:dyDescent="0.3">
      <c r="A269" s="8" t="s">
        <v>145</v>
      </c>
      <c r="B269" s="4" t="s">
        <v>58</v>
      </c>
      <c r="C269" s="4">
        <v>2.2391857506361299E-3</v>
      </c>
      <c r="D269" s="4">
        <v>3.3571870306564199E-3</v>
      </c>
      <c r="E269" s="4">
        <v>3.0064550358121899E-3</v>
      </c>
    </row>
    <row r="270" spans="1:5" x14ac:dyDescent="0.3">
      <c r="A270" s="8" t="s">
        <v>145</v>
      </c>
      <c r="B270" s="4" t="s">
        <v>59</v>
      </c>
      <c r="C270" s="4">
        <v>2.03562340966921E-4</v>
      </c>
      <c r="D270" s="4">
        <v>9.7181729834791097E-4</v>
      </c>
      <c r="E270" s="4">
        <v>8.8425148112123103E-4</v>
      </c>
    </row>
    <row r="271" spans="1:5" x14ac:dyDescent="0.3">
      <c r="A271" s="8" t="s">
        <v>145</v>
      </c>
      <c r="B271" s="4" t="s">
        <v>60</v>
      </c>
      <c r="C271" s="4">
        <v>0</v>
      </c>
      <c r="D271" s="4">
        <v>3.5338810849014899E-4</v>
      </c>
      <c r="E271" s="4">
        <v>3.5370059244849199E-4</v>
      </c>
    </row>
    <row r="272" spans="1:5" x14ac:dyDescent="0.3">
      <c r="A272" s="8" t="s">
        <v>20</v>
      </c>
      <c r="B272" s="4" t="s">
        <v>55</v>
      </c>
      <c r="C272" s="4">
        <v>2.0458015267175601E-2</v>
      </c>
      <c r="D272" s="4">
        <v>3.69290573372206E-2</v>
      </c>
      <c r="E272" s="4">
        <v>3.5281634096737097E-2</v>
      </c>
    </row>
    <row r="273" spans="1:5" x14ac:dyDescent="0.3">
      <c r="A273" s="8" t="s">
        <v>20</v>
      </c>
      <c r="B273" s="4" t="s">
        <v>56</v>
      </c>
      <c r="C273" s="4">
        <v>3.5623409669211202E-3</v>
      </c>
      <c r="D273" s="4">
        <v>5.4775156815973104E-3</v>
      </c>
      <c r="E273" s="4">
        <v>3.7138562207091699E-3</v>
      </c>
    </row>
    <row r="274" spans="1:5" x14ac:dyDescent="0.3">
      <c r="A274" s="8" t="s">
        <v>20</v>
      </c>
      <c r="B274" s="4" t="s">
        <v>57</v>
      </c>
      <c r="C274" s="4">
        <v>1.5267175572519099E-3</v>
      </c>
      <c r="D274" s="4">
        <v>3.9756162205141802E-3</v>
      </c>
      <c r="E274" s="4">
        <v>2.3874789990273198E-3</v>
      </c>
    </row>
    <row r="275" spans="1:5" x14ac:dyDescent="0.3">
      <c r="A275" s="8" t="s">
        <v>20</v>
      </c>
      <c r="B275" s="4" t="s">
        <v>58</v>
      </c>
      <c r="C275" s="4">
        <v>4.7226463104325697E-2</v>
      </c>
      <c r="D275" s="4">
        <v>7.36814206201961E-2</v>
      </c>
      <c r="E275" s="4">
        <v>5.6680519939870902E-2</v>
      </c>
    </row>
    <row r="276" spans="1:5" x14ac:dyDescent="0.3">
      <c r="A276" s="8" t="s">
        <v>20</v>
      </c>
      <c r="B276" s="4" t="s">
        <v>59</v>
      </c>
      <c r="C276" s="4">
        <v>3.3587786259542001E-3</v>
      </c>
      <c r="D276" s="4">
        <v>7.5978443325382099E-3</v>
      </c>
      <c r="E276" s="4">
        <v>8.6656645149880591E-3</v>
      </c>
    </row>
    <row r="277" spans="1:5" x14ac:dyDescent="0.3">
      <c r="A277" s="8" t="s">
        <v>20</v>
      </c>
      <c r="B277" s="4" t="s">
        <v>60</v>
      </c>
      <c r="C277" s="4">
        <v>7.5318066157760797E-3</v>
      </c>
      <c r="D277" s="4">
        <v>1.5460729746444E-2</v>
      </c>
      <c r="E277" s="4">
        <v>1.0964718365903301E-2</v>
      </c>
    </row>
    <row r="278" spans="1:5" x14ac:dyDescent="0.3">
      <c r="A278" s="8" t="s">
        <v>21</v>
      </c>
      <c r="B278" s="4" t="s">
        <v>55</v>
      </c>
      <c r="C278" s="4">
        <v>2.5852417302799E-2</v>
      </c>
      <c r="D278" s="4">
        <v>3.9756162205141797E-2</v>
      </c>
      <c r="E278" s="4">
        <v>3.9083915465558401E-2</v>
      </c>
    </row>
    <row r="279" spans="1:5" x14ac:dyDescent="0.3">
      <c r="A279" s="8" t="s">
        <v>21</v>
      </c>
      <c r="B279" s="4" t="s">
        <v>56</v>
      </c>
      <c r="C279" s="4">
        <v>4.5801526717557297E-3</v>
      </c>
      <c r="D279" s="4">
        <v>6.2726389257001499E-3</v>
      </c>
      <c r="E279" s="4">
        <v>6.1013352197364897E-3</v>
      </c>
    </row>
    <row r="280" spans="1:5" x14ac:dyDescent="0.3">
      <c r="A280" s="8" t="s">
        <v>21</v>
      </c>
      <c r="B280" s="4" t="s">
        <v>57</v>
      </c>
      <c r="C280" s="4">
        <v>1.6284987277353699E-3</v>
      </c>
      <c r="D280" s="4">
        <v>3.88726919339164E-3</v>
      </c>
      <c r="E280" s="4">
        <v>3.18330533203643E-3</v>
      </c>
    </row>
    <row r="281" spans="1:5" x14ac:dyDescent="0.3">
      <c r="A281" s="8" t="s">
        <v>21</v>
      </c>
      <c r="B281" s="4" t="s">
        <v>58</v>
      </c>
      <c r="C281" s="4">
        <v>4.6819338422391901E-2</v>
      </c>
      <c r="D281" s="4">
        <v>6.2019613040021203E-2</v>
      </c>
      <c r="E281" s="4">
        <v>5.5707843310637502E-2</v>
      </c>
    </row>
    <row r="282" spans="1:5" x14ac:dyDescent="0.3">
      <c r="A282" s="8" t="s">
        <v>21</v>
      </c>
      <c r="B282" s="4" t="s">
        <v>59</v>
      </c>
      <c r="C282" s="4">
        <v>4.8854961832061096E-3</v>
      </c>
      <c r="D282" s="4">
        <v>9.0997437936213392E-3</v>
      </c>
      <c r="E282" s="4">
        <v>9.1077902555486805E-3</v>
      </c>
    </row>
    <row r="283" spans="1:5" x14ac:dyDescent="0.3">
      <c r="A283" s="8" t="s">
        <v>21</v>
      </c>
      <c r="B283" s="4" t="s">
        <v>60</v>
      </c>
      <c r="C283" s="4">
        <v>9.2620865139949101E-3</v>
      </c>
      <c r="D283" s="4">
        <v>1.1308419471684801E-2</v>
      </c>
      <c r="E283" s="4">
        <v>1.1053143514015399E-2</v>
      </c>
    </row>
    <row r="284" spans="1:5" x14ac:dyDescent="0.3">
      <c r="A284" s="12"/>
    </row>
    <row r="285" spans="1:5" x14ac:dyDescent="0.3">
      <c r="A285" s="10" t="s">
        <v>29</v>
      </c>
    </row>
    <row r="286" spans="1:5" x14ac:dyDescent="0.3">
      <c r="A286" s="11" t="s">
        <v>30</v>
      </c>
    </row>
    <row r="287" spans="1:5" x14ac:dyDescent="0.3">
      <c r="A287" s="11" t="s">
        <v>31</v>
      </c>
    </row>
    <row r="288" spans="1:5" x14ac:dyDescent="0.3">
      <c r="A288" s="11" t="s">
        <v>32</v>
      </c>
    </row>
    <row r="289" spans="1:1" x14ac:dyDescent="0.3">
      <c r="A289" s="11" t="s">
        <v>148</v>
      </c>
    </row>
    <row r="290" spans="1:1" x14ac:dyDescent="0.3">
      <c r="A290" s="11" t="s">
        <v>34</v>
      </c>
    </row>
    <row r="291" spans="1:1" x14ac:dyDescent="0.3">
      <c r="A291" s="11" t="s">
        <v>35</v>
      </c>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E7"/>
    <mergeCell ref="C147:E147"/>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B26"/>
  <sheetViews>
    <sheetView showGridLines="0" workbookViewId="0">
      <selection activeCell="A3" sqref="A3"/>
    </sheetView>
  </sheetViews>
  <sheetFormatPr defaultColWidth="10.88671875" defaultRowHeight="14.4" x14ac:dyDescent="0.3"/>
  <sheetData>
    <row r="1" spans="1:2" ht="15.6" x14ac:dyDescent="0.3">
      <c r="A1" s="9" t="s">
        <v>161</v>
      </c>
    </row>
    <row r="2" spans="1:2" ht="15.6" x14ac:dyDescent="0.3">
      <c r="A2" s="9"/>
    </row>
    <row r="3" spans="1:2" x14ac:dyDescent="0.3">
      <c r="A3" s="13" t="str">
        <f>HYPERLINK("#'Table 1'!A1", "Table 1")</f>
        <v>Table 1</v>
      </c>
      <c r="B3" s="11" t="s">
        <v>160</v>
      </c>
    </row>
    <row r="4" spans="1:2" x14ac:dyDescent="0.3">
      <c r="A4" s="13" t="str">
        <f>HYPERLINK("#'Table 2'!A1", "Table 2")</f>
        <v>Table 2</v>
      </c>
      <c r="B4" s="11" t="s">
        <v>162</v>
      </c>
    </row>
    <row r="5" spans="1:2" x14ac:dyDescent="0.3">
      <c r="A5" s="13" t="str">
        <f>HYPERLINK("#'Table 3'!A1", "Table 3")</f>
        <v>Table 3</v>
      </c>
      <c r="B5" s="11" t="s">
        <v>163</v>
      </c>
    </row>
    <row r="6" spans="1:2" x14ac:dyDescent="0.3">
      <c r="A6" s="13" t="str">
        <f>HYPERLINK("#'Table 4'!A1", "Table 4")</f>
        <v>Table 4</v>
      </c>
      <c r="B6" s="11" t="s">
        <v>164</v>
      </c>
    </row>
    <row r="7" spans="1:2" x14ac:dyDescent="0.3">
      <c r="A7" s="13" t="str">
        <f>HYPERLINK("#'Table 5'!A1", "Table 5")</f>
        <v>Table 5</v>
      </c>
      <c r="B7" s="11" t="s">
        <v>165</v>
      </c>
    </row>
    <row r="8" spans="1:2" x14ac:dyDescent="0.3">
      <c r="A8" s="13" t="str">
        <f>HYPERLINK("#'Table 6'!A1", "Table 6")</f>
        <v>Table 6</v>
      </c>
      <c r="B8" s="11" t="s">
        <v>166</v>
      </c>
    </row>
    <row r="9" spans="1:2" x14ac:dyDescent="0.3">
      <c r="A9" s="13" t="str">
        <f>HYPERLINK("#'Table 7'!A1", "Table 7")</f>
        <v>Table 7</v>
      </c>
      <c r="B9" s="11" t="s">
        <v>167</v>
      </c>
    </row>
    <row r="10" spans="1:2" x14ac:dyDescent="0.3">
      <c r="A10" s="13" t="str">
        <f>HYPERLINK("#'Table 8'!A1", "Table 8")</f>
        <v>Table 8</v>
      </c>
      <c r="B10" s="11" t="s">
        <v>168</v>
      </c>
    </row>
    <row r="11" spans="1:2" x14ac:dyDescent="0.3">
      <c r="A11" s="13" t="str">
        <f>HYPERLINK("#'Table 9'!A1", "Table 9")</f>
        <v>Table 9</v>
      </c>
      <c r="B11" s="11" t="s">
        <v>169</v>
      </c>
    </row>
    <row r="12" spans="1:2" x14ac:dyDescent="0.3">
      <c r="A12" s="13" t="str">
        <f>HYPERLINK("#'Table 10'!A1", "Table 10")</f>
        <v>Table 10</v>
      </c>
      <c r="B12" s="11" t="s">
        <v>170</v>
      </c>
    </row>
    <row r="13" spans="1:2" x14ac:dyDescent="0.3">
      <c r="A13" s="13" t="str">
        <f>HYPERLINK("#'Table 11'!A1", "Table 11")</f>
        <v>Table 11</v>
      </c>
      <c r="B13" s="11" t="s">
        <v>171</v>
      </c>
    </row>
    <row r="14" spans="1:2" x14ac:dyDescent="0.3">
      <c r="A14" s="13" t="str">
        <f>HYPERLINK("#'Table 12'!A1", "Table 12")</f>
        <v>Table 12</v>
      </c>
      <c r="B14" s="11" t="s">
        <v>172</v>
      </c>
    </row>
    <row r="15" spans="1:2" x14ac:dyDescent="0.3">
      <c r="A15" s="13" t="str">
        <f>HYPERLINK("#'Table 13'!A1", "Table 13")</f>
        <v>Table 13</v>
      </c>
      <c r="B15" s="11" t="s">
        <v>173</v>
      </c>
    </row>
    <row r="16" spans="1:2" x14ac:dyDescent="0.3">
      <c r="A16" s="13" t="str">
        <f>HYPERLINK("#'Table 14'!A1", "Table 14")</f>
        <v>Table 14</v>
      </c>
      <c r="B16" s="11" t="s">
        <v>174</v>
      </c>
    </row>
    <row r="17" spans="1:2" x14ac:dyDescent="0.3">
      <c r="A17" s="13" t="str">
        <f>HYPERLINK("#'Table 15'!A1", "Table 15")</f>
        <v>Table 15</v>
      </c>
      <c r="B17" s="11" t="s">
        <v>175</v>
      </c>
    </row>
    <row r="18" spans="1:2" x14ac:dyDescent="0.3">
      <c r="A18" s="13" t="str">
        <f>HYPERLINK("#'Table 16'!A1", "Table 16")</f>
        <v>Table 16</v>
      </c>
      <c r="B18" s="11" t="s">
        <v>176</v>
      </c>
    </row>
    <row r="19" spans="1:2" x14ac:dyDescent="0.3">
      <c r="A19" s="13" t="str">
        <f>HYPERLINK("#'Table 17'!A1", "Table 17")</f>
        <v>Table 17</v>
      </c>
      <c r="B19" s="11" t="s">
        <v>177</v>
      </c>
    </row>
    <row r="20" spans="1:2" x14ac:dyDescent="0.3">
      <c r="A20" s="13" t="str">
        <f>HYPERLINK("#'Table 18'!A1", "Table 18")</f>
        <v>Table 18</v>
      </c>
      <c r="B20" s="11" t="s">
        <v>178</v>
      </c>
    </row>
    <row r="21" spans="1:2" x14ac:dyDescent="0.3">
      <c r="A21" s="13" t="str">
        <f>HYPERLINK("#'Table 19'!A1", "Table 19")</f>
        <v>Table 19</v>
      </c>
      <c r="B21" s="11" t="s">
        <v>179</v>
      </c>
    </row>
    <row r="22" spans="1:2" x14ac:dyDescent="0.3">
      <c r="A22" s="13" t="str">
        <f>HYPERLINK("#'Table 20'!A1", "Table 20")</f>
        <v>Table 20</v>
      </c>
      <c r="B22" s="11" t="s">
        <v>180</v>
      </c>
    </row>
    <row r="23" spans="1:2" x14ac:dyDescent="0.3">
      <c r="A23" s="13" t="str">
        <f>HYPERLINK("#'Table 21'!A1", "Table 21")</f>
        <v>Table 21</v>
      </c>
      <c r="B23" s="11" t="s">
        <v>181</v>
      </c>
    </row>
    <row r="24" spans="1:2" x14ac:dyDescent="0.3">
      <c r="A24" s="13" t="str">
        <f>HYPERLINK("#'Table 22'!A1", "Table 22")</f>
        <v>Table 22</v>
      </c>
      <c r="B24" s="11" t="s">
        <v>182</v>
      </c>
    </row>
    <row r="25" spans="1:2" x14ac:dyDescent="0.3">
      <c r="A25" s="13" t="str">
        <f>HYPERLINK("#'Table 23'!A1", "Table 23")</f>
        <v>Table 23</v>
      </c>
      <c r="B25" s="11" t="s">
        <v>183</v>
      </c>
    </row>
    <row r="26" spans="1:2" x14ac:dyDescent="0.3">
      <c r="A26" s="13" t="str">
        <f>HYPERLINK("#'Table 24'!A1", "Table 24")</f>
        <v>Table 24</v>
      </c>
      <c r="B26" s="11" t="s">
        <v>184</v>
      </c>
    </row>
  </sheetData>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data&amp;CNA&amp;RNA</oddHeader>
    <oddFooter>&amp;LGeneral Medical Council&amp;CNA&amp;R&amp;A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600"/>
  <sheetViews>
    <sheetView showGridLines="0" workbookViewId="0"/>
  </sheetViews>
  <sheetFormatPr defaultColWidth="10.88671875" defaultRowHeight="14.4" x14ac:dyDescent="0.3"/>
  <cols>
    <col min="1" max="1" width="25.77734375" customWidth="1"/>
    <col min="2" max="2" width="5.77734375" customWidth="1"/>
    <col min="3" max="5" width="10.5546875" customWidth="1"/>
  </cols>
  <sheetData>
    <row r="1" spans="1:5" ht="15.6" x14ac:dyDescent="0.3">
      <c r="A1" s="9" t="s">
        <v>153</v>
      </c>
    </row>
    <row r="2" spans="1:5" ht="15.6" x14ac:dyDescent="0.3">
      <c r="A2" s="9" t="s">
        <v>24</v>
      </c>
    </row>
    <row r="3" spans="1:5" ht="15.6" x14ac:dyDescent="0.3">
      <c r="A3" s="9" t="s">
        <v>147</v>
      </c>
    </row>
    <row r="4" spans="1:5" ht="15.6" x14ac:dyDescent="0.3">
      <c r="A4" s="9" t="s">
        <v>66</v>
      </c>
    </row>
    <row r="5" spans="1:5" x14ac:dyDescent="0.3">
      <c r="A5" s="12"/>
    </row>
    <row r="6" spans="1:5" x14ac:dyDescent="0.3">
      <c r="A6" s="13" t="str">
        <f>HYPERLINK("#'Table of contents'!A20", "Back to contents")</f>
        <v>Back to contents</v>
      </c>
    </row>
    <row r="7" spans="1:5" x14ac:dyDescent="0.3">
      <c r="A7" s="12"/>
      <c r="C7" s="15" t="s">
        <v>26</v>
      </c>
      <c r="D7" s="16"/>
      <c r="E7" s="16"/>
    </row>
    <row r="8" spans="1:5" x14ac:dyDescent="0.3">
      <c r="A8" s="7" t="s">
        <v>28</v>
      </c>
      <c r="B8" s="3" t="s">
        <v>28</v>
      </c>
      <c r="C8" s="3" t="s">
        <v>9</v>
      </c>
      <c r="D8" s="3" t="s">
        <v>10</v>
      </c>
      <c r="E8" s="3" t="s">
        <v>11</v>
      </c>
    </row>
    <row r="9" spans="1:5" x14ac:dyDescent="0.3">
      <c r="A9" s="5" t="s">
        <v>126</v>
      </c>
      <c r="B9" s="1" t="s">
        <v>63</v>
      </c>
      <c r="C9" s="1">
        <v>8</v>
      </c>
      <c r="D9" s="1">
        <v>13</v>
      </c>
      <c r="E9" s="1">
        <v>17</v>
      </c>
    </row>
    <row r="10" spans="1:5" x14ac:dyDescent="0.3">
      <c r="A10" s="5" t="s">
        <v>126</v>
      </c>
      <c r="B10" s="1" t="s">
        <v>64</v>
      </c>
      <c r="C10" s="1">
        <v>5</v>
      </c>
      <c r="D10" s="1">
        <v>14</v>
      </c>
      <c r="E10" s="1">
        <v>24</v>
      </c>
    </row>
    <row r="11" spans="1:5" x14ac:dyDescent="0.3">
      <c r="A11" s="5" t="s">
        <v>127</v>
      </c>
      <c r="B11" s="1" t="s">
        <v>63</v>
      </c>
      <c r="C11" s="1">
        <v>91</v>
      </c>
      <c r="D11" s="1">
        <v>197</v>
      </c>
      <c r="E11" s="1">
        <v>207</v>
      </c>
    </row>
    <row r="12" spans="1:5" x14ac:dyDescent="0.3">
      <c r="A12" s="5" t="s">
        <v>127</v>
      </c>
      <c r="B12" s="1" t="s">
        <v>64</v>
      </c>
      <c r="C12" s="1">
        <v>36</v>
      </c>
      <c r="D12" s="1">
        <v>59</v>
      </c>
      <c r="E12" s="1">
        <v>56</v>
      </c>
    </row>
    <row r="13" spans="1:5" x14ac:dyDescent="0.3">
      <c r="A13" s="5" t="s">
        <v>128</v>
      </c>
      <c r="B13" s="1" t="s">
        <v>63</v>
      </c>
      <c r="C13" s="1">
        <v>32</v>
      </c>
      <c r="D13" s="1">
        <v>38</v>
      </c>
      <c r="E13" s="1">
        <v>47</v>
      </c>
    </row>
    <row r="14" spans="1:5" x14ac:dyDescent="0.3">
      <c r="A14" s="5" t="s">
        <v>128</v>
      </c>
      <c r="B14" s="1" t="s">
        <v>64</v>
      </c>
      <c r="C14" s="1">
        <v>52</v>
      </c>
      <c r="D14" s="1">
        <v>91</v>
      </c>
      <c r="E14" s="1">
        <v>124</v>
      </c>
    </row>
    <row r="15" spans="1:5" x14ac:dyDescent="0.3">
      <c r="A15" s="5" t="s">
        <v>129</v>
      </c>
      <c r="B15" s="1" t="s">
        <v>63</v>
      </c>
      <c r="C15" s="1">
        <v>1</v>
      </c>
      <c r="D15" s="1">
        <v>0</v>
      </c>
      <c r="E15" s="1">
        <v>0</v>
      </c>
    </row>
    <row r="16" spans="1:5" x14ac:dyDescent="0.3">
      <c r="A16" s="5" t="s">
        <v>129</v>
      </c>
      <c r="B16" s="1" t="s">
        <v>64</v>
      </c>
      <c r="C16" s="1">
        <v>1</v>
      </c>
      <c r="D16" s="1">
        <v>2</v>
      </c>
      <c r="E16" s="1">
        <v>0</v>
      </c>
    </row>
    <row r="17" spans="1:5" x14ac:dyDescent="0.3">
      <c r="A17" s="5" t="s">
        <v>130</v>
      </c>
      <c r="B17" s="1" t="s">
        <v>63</v>
      </c>
      <c r="C17" s="1">
        <v>76</v>
      </c>
      <c r="D17" s="1">
        <v>168</v>
      </c>
      <c r="E17" s="1">
        <v>145</v>
      </c>
    </row>
    <row r="18" spans="1:5" x14ac:dyDescent="0.3">
      <c r="A18" s="5" t="s">
        <v>130</v>
      </c>
      <c r="B18" s="1" t="s">
        <v>64</v>
      </c>
      <c r="C18" s="1">
        <v>41</v>
      </c>
      <c r="D18" s="1">
        <v>65</v>
      </c>
      <c r="E18" s="1">
        <v>63</v>
      </c>
    </row>
    <row r="19" spans="1:5" x14ac:dyDescent="0.3">
      <c r="A19" s="5" t="s">
        <v>131</v>
      </c>
      <c r="B19" s="1" t="s">
        <v>63</v>
      </c>
      <c r="C19" s="1">
        <v>13</v>
      </c>
      <c r="D19" s="1">
        <v>28</v>
      </c>
      <c r="E19" s="1">
        <v>23</v>
      </c>
    </row>
    <row r="20" spans="1:5" x14ac:dyDescent="0.3">
      <c r="A20" s="5" t="s">
        <v>131</v>
      </c>
      <c r="B20" s="1" t="s">
        <v>64</v>
      </c>
      <c r="C20" s="1">
        <v>10</v>
      </c>
      <c r="D20" s="1">
        <v>27</v>
      </c>
      <c r="E20" s="1">
        <v>35</v>
      </c>
    </row>
    <row r="21" spans="1:5" x14ac:dyDescent="0.3">
      <c r="A21" s="5" t="s">
        <v>132</v>
      </c>
      <c r="B21" s="1" t="s">
        <v>63</v>
      </c>
      <c r="C21" s="1">
        <v>12</v>
      </c>
      <c r="D21" s="1">
        <v>9</v>
      </c>
      <c r="E21" s="1">
        <v>15</v>
      </c>
    </row>
    <row r="22" spans="1:5" x14ac:dyDescent="0.3">
      <c r="A22" s="5" t="s">
        <v>132</v>
      </c>
      <c r="B22" s="1" t="s">
        <v>64</v>
      </c>
      <c r="C22" s="1">
        <v>17</v>
      </c>
      <c r="D22" s="1">
        <v>47</v>
      </c>
      <c r="E22" s="1">
        <v>60</v>
      </c>
    </row>
    <row r="23" spans="1:5" x14ac:dyDescent="0.3">
      <c r="A23" s="5" t="s">
        <v>133</v>
      </c>
      <c r="B23" s="1" t="s">
        <v>63</v>
      </c>
      <c r="C23" s="1">
        <v>36</v>
      </c>
      <c r="D23" s="1">
        <v>56</v>
      </c>
      <c r="E23" s="1">
        <v>59</v>
      </c>
    </row>
    <row r="24" spans="1:5" x14ac:dyDescent="0.3">
      <c r="A24" s="5" t="s">
        <v>133</v>
      </c>
      <c r="B24" s="1" t="s">
        <v>64</v>
      </c>
      <c r="C24" s="1">
        <v>4</v>
      </c>
      <c r="D24" s="1">
        <v>2</v>
      </c>
      <c r="E24" s="1">
        <v>4</v>
      </c>
    </row>
    <row r="25" spans="1:5" x14ac:dyDescent="0.3">
      <c r="A25" s="5" t="s">
        <v>134</v>
      </c>
      <c r="B25" s="1" t="s">
        <v>63</v>
      </c>
      <c r="C25" s="1">
        <v>116</v>
      </c>
      <c r="D25" s="1">
        <v>205</v>
      </c>
      <c r="E25" s="1">
        <v>212</v>
      </c>
    </row>
    <row r="26" spans="1:5" x14ac:dyDescent="0.3">
      <c r="A26" s="5" t="s">
        <v>134</v>
      </c>
      <c r="B26" s="1" t="s">
        <v>64</v>
      </c>
      <c r="C26" s="1">
        <v>104</v>
      </c>
      <c r="D26" s="1">
        <v>188</v>
      </c>
      <c r="E26" s="1">
        <v>201</v>
      </c>
    </row>
    <row r="27" spans="1:5" x14ac:dyDescent="0.3">
      <c r="A27" s="5" t="s">
        <v>135</v>
      </c>
      <c r="B27" s="1" t="s">
        <v>63</v>
      </c>
      <c r="C27" s="1">
        <v>1180</v>
      </c>
      <c r="D27" s="1">
        <v>0</v>
      </c>
      <c r="E27" s="1">
        <v>0</v>
      </c>
    </row>
    <row r="28" spans="1:5" x14ac:dyDescent="0.3">
      <c r="A28" s="5" t="s">
        <v>135</v>
      </c>
      <c r="B28" s="1" t="s">
        <v>64</v>
      </c>
      <c r="C28" s="1">
        <v>1867</v>
      </c>
      <c r="D28" s="1">
        <v>0</v>
      </c>
      <c r="E28" s="1">
        <v>0</v>
      </c>
    </row>
    <row r="29" spans="1:5" x14ac:dyDescent="0.3">
      <c r="A29" s="5" t="s">
        <v>17</v>
      </c>
      <c r="B29" s="1" t="s">
        <v>63</v>
      </c>
      <c r="C29" s="1">
        <v>1149</v>
      </c>
      <c r="D29" s="1">
        <v>1910</v>
      </c>
      <c r="E29" s="1">
        <v>1693</v>
      </c>
    </row>
    <row r="30" spans="1:5" x14ac:dyDescent="0.3">
      <c r="A30" s="5" t="s">
        <v>17</v>
      </c>
      <c r="B30" s="1" t="s">
        <v>64</v>
      </c>
      <c r="C30" s="1">
        <v>276</v>
      </c>
      <c r="D30" s="1">
        <v>411</v>
      </c>
      <c r="E30" s="1">
        <v>374</v>
      </c>
    </row>
    <row r="31" spans="1:5" x14ac:dyDescent="0.3">
      <c r="A31" s="5" t="s">
        <v>136</v>
      </c>
      <c r="B31" s="1" t="s">
        <v>63</v>
      </c>
      <c r="C31" s="1">
        <v>73</v>
      </c>
      <c r="D31" s="1">
        <v>92</v>
      </c>
      <c r="E31" s="1">
        <v>99</v>
      </c>
    </row>
    <row r="32" spans="1:5" x14ac:dyDescent="0.3">
      <c r="A32" s="5" t="s">
        <v>136</v>
      </c>
      <c r="B32" s="1" t="s">
        <v>64</v>
      </c>
      <c r="C32" s="1">
        <v>186</v>
      </c>
      <c r="D32" s="1">
        <v>393</v>
      </c>
      <c r="E32" s="1">
        <v>489</v>
      </c>
    </row>
    <row r="33" spans="1:5" x14ac:dyDescent="0.3">
      <c r="A33" s="5" t="s">
        <v>137</v>
      </c>
      <c r="B33" s="1" t="s">
        <v>63</v>
      </c>
      <c r="C33" s="1">
        <v>65</v>
      </c>
      <c r="D33" s="1">
        <v>93</v>
      </c>
      <c r="E33" s="1">
        <v>96</v>
      </c>
    </row>
    <row r="34" spans="1:5" x14ac:dyDescent="0.3">
      <c r="A34" s="5" t="s">
        <v>137</v>
      </c>
      <c r="B34" s="1" t="s">
        <v>64</v>
      </c>
      <c r="C34" s="1">
        <v>84</v>
      </c>
      <c r="D34" s="1">
        <v>140</v>
      </c>
      <c r="E34" s="1">
        <v>170</v>
      </c>
    </row>
    <row r="35" spans="1:5" x14ac:dyDescent="0.3">
      <c r="A35" s="5" t="s">
        <v>138</v>
      </c>
      <c r="B35" s="1" t="s">
        <v>63</v>
      </c>
      <c r="C35" s="1">
        <v>0</v>
      </c>
      <c r="D35" s="1">
        <v>1</v>
      </c>
      <c r="E35" s="1">
        <v>1</v>
      </c>
    </row>
    <row r="36" spans="1:5" x14ac:dyDescent="0.3">
      <c r="A36" s="5" t="s">
        <v>138</v>
      </c>
      <c r="B36" s="1" t="s">
        <v>64</v>
      </c>
      <c r="C36" s="1">
        <v>28</v>
      </c>
      <c r="D36" s="1">
        <v>48</v>
      </c>
      <c r="E36" s="1">
        <v>56</v>
      </c>
    </row>
    <row r="37" spans="1:5" x14ac:dyDescent="0.3">
      <c r="A37" s="5" t="s">
        <v>139</v>
      </c>
      <c r="B37" s="1" t="s">
        <v>63</v>
      </c>
      <c r="C37" s="1">
        <v>251</v>
      </c>
      <c r="D37" s="1">
        <v>297</v>
      </c>
      <c r="E37" s="1">
        <v>345</v>
      </c>
    </row>
    <row r="38" spans="1:5" x14ac:dyDescent="0.3">
      <c r="A38" s="5" t="s">
        <v>139</v>
      </c>
      <c r="B38" s="1" t="s">
        <v>64</v>
      </c>
      <c r="C38" s="1">
        <v>350</v>
      </c>
      <c r="D38" s="1">
        <v>522</v>
      </c>
      <c r="E38" s="1">
        <v>512</v>
      </c>
    </row>
    <row r="39" spans="1:5" x14ac:dyDescent="0.3">
      <c r="A39" s="5" t="s">
        <v>140</v>
      </c>
      <c r="B39" s="1" t="s">
        <v>63</v>
      </c>
      <c r="C39" s="1">
        <v>772</v>
      </c>
      <c r="D39" s="1">
        <v>1050</v>
      </c>
      <c r="E39" s="1">
        <v>1299</v>
      </c>
    </row>
    <row r="40" spans="1:5" x14ac:dyDescent="0.3">
      <c r="A40" s="5" t="s">
        <v>140</v>
      </c>
      <c r="B40" s="1" t="s">
        <v>64</v>
      </c>
      <c r="C40" s="1">
        <v>857</v>
      </c>
      <c r="D40" s="1">
        <v>1444</v>
      </c>
      <c r="E40" s="1">
        <v>1502</v>
      </c>
    </row>
    <row r="41" spans="1:5" x14ac:dyDescent="0.3">
      <c r="A41" s="5" t="s">
        <v>141</v>
      </c>
      <c r="B41" s="1" t="s">
        <v>63</v>
      </c>
      <c r="C41" s="1">
        <v>15</v>
      </c>
      <c r="D41" s="1">
        <v>30</v>
      </c>
      <c r="E41" s="1">
        <v>19</v>
      </c>
    </row>
    <row r="42" spans="1:5" x14ac:dyDescent="0.3">
      <c r="A42" s="5" t="s">
        <v>141</v>
      </c>
      <c r="B42" s="1" t="s">
        <v>64</v>
      </c>
      <c r="C42" s="1">
        <v>16</v>
      </c>
      <c r="D42" s="1">
        <v>26</v>
      </c>
      <c r="E42" s="1">
        <v>31</v>
      </c>
    </row>
    <row r="43" spans="1:5" x14ac:dyDescent="0.3">
      <c r="A43" s="5" t="s">
        <v>142</v>
      </c>
      <c r="B43" s="1" t="s">
        <v>63</v>
      </c>
      <c r="C43" s="1">
        <v>36</v>
      </c>
      <c r="D43" s="1">
        <v>47</v>
      </c>
      <c r="E43" s="1">
        <v>50</v>
      </c>
    </row>
    <row r="44" spans="1:5" x14ac:dyDescent="0.3">
      <c r="A44" s="5" t="s">
        <v>142</v>
      </c>
      <c r="B44" s="1" t="s">
        <v>64</v>
      </c>
      <c r="C44" s="1">
        <v>144</v>
      </c>
      <c r="D44" s="1">
        <v>319</v>
      </c>
      <c r="E44" s="1">
        <v>329</v>
      </c>
    </row>
    <row r="45" spans="1:5" x14ac:dyDescent="0.3">
      <c r="A45" s="5" t="s">
        <v>143</v>
      </c>
      <c r="B45" s="1" t="s">
        <v>63</v>
      </c>
      <c r="C45" s="1">
        <v>3</v>
      </c>
      <c r="D45" s="1">
        <v>14</v>
      </c>
      <c r="E45" s="1">
        <v>17</v>
      </c>
    </row>
    <row r="46" spans="1:5" x14ac:dyDescent="0.3">
      <c r="A46" s="5" t="s">
        <v>143</v>
      </c>
      <c r="B46" s="1" t="s">
        <v>64</v>
      </c>
      <c r="C46" s="1">
        <v>14</v>
      </c>
      <c r="D46" s="1">
        <v>29</v>
      </c>
      <c r="E46" s="1">
        <v>55</v>
      </c>
    </row>
    <row r="47" spans="1:5" x14ac:dyDescent="0.3">
      <c r="A47" s="5" t="s">
        <v>144</v>
      </c>
      <c r="B47" s="1" t="s">
        <v>63</v>
      </c>
      <c r="C47" s="1">
        <v>22</v>
      </c>
      <c r="D47" s="1">
        <v>30</v>
      </c>
      <c r="E47" s="1">
        <v>30</v>
      </c>
    </row>
    <row r="48" spans="1:5" x14ac:dyDescent="0.3">
      <c r="A48" s="5" t="s">
        <v>144</v>
      </c>
      <c r="B48" s="1" t="s">
        <v>64</v>
      </c>
      <c r="C48" s="1">
        <v>7</v>
      </c>
      <c r="D48" s="1">
        <v>15</v>
      </c>
      <c r="E48" s="1">
        <v>26</v>
      </c>
    </row>
    <row r="49" spans="1:5" x14ac:dyDescent="0.3">
      <c r="A49" s="5" t="s">
        <v>145</v>
      </c>
      <c r="B49" s="1" t="s">
        <v>63</v>
      </c>
      <c r="C49" s="1">
        <v>13</v>
      </c>
      <c r="D49" s="1">
        <v>27</v>
      </c>
      <c r="E49" s="1">
        <v>19</v>
      </c>
    </row>
    <row r="50" spans="1:5" x14ac:dyDescent="0.3">
      <c r="A50" s="5" t="s">
        <v>145</v>
      </c>
      <c r="B50" s="1" t="s">
        <v>64</v>
      </c>
      <c r="C50" s="1">
        <v>26</v>
      </c>
      <c r="D50" s="1">
        <v>54</v>
      </c>
      <c r="E50" s="1">
        <v>69</v>
      </c>
    </row>
    <row r="51" spans="1:5" x14ac:dyDescent="0.3">
      <c r="A51" s="5" t="s">
        <v>20</v>
      </c>
      <c r="B51" s="1" t="s">
        <v>63</v>
      </c>
      <c r="C51" s="1">
        <v>392</v>
      </c>
      <c r="D51" s="1">
        <v>755</v>
      </c>
      <c r="E51" s="1">
        <v>568</v>
      </c>
    </row>
    <row r="52" spans="1:5" x14ac:dyDescent="0.3">
      <c r="A52" s="5" t="s">
        <v>20</v>
      </c>
      <c r="B52" s="1" t="s">
        <v>64</v>
      </c>
      <c r="C52" s="1">
        <v>430</v>
      </c>
      <c r="D52" s="1">
        <v>865</v>
      </c>
      <c r="E52" s="1">
        <v>763</v>
      </c>
    </row>
    <row r="53" spans="1:5" x14ac:dyDescent="0.3">
      <c r="A53" s="5" t="s">
        <v>21</v>
      </c>
      <c r="B53" s="1" t="s">
        <v>63</v>
      </c>
      <c r="C53" s="1">
        <v>290</v>
      </c>
      <c r="D53" s="1">
        <v>465</v>
      </c>
      <c r="E53" s="1">
        <v>524</v>
      </c>
    </row>
    <row r="54" spans="1:5" x14ac:dyDescent="0.3">
      <c r="A54" s="5" t="s">
        <v>21</v>
      </c>
      <c r="B54" s="1" t="s">
        <v>64</v>
      </c>
      <c r="C54" s="1">
        <v>624</v>
      </c>
      <c r="D54" s="1">
        <v>1033</v>
      </c>
      <c r="E54" s="1">
        <v>881</v>
      </c>
    </row>
    <row r="55" spans="1:5" x14ac:dyDescent="0.3">
      <c r="A55" s="6" t="s">
        <v>28</v>
      </c>
      <c r="B55" s="2" t="s">
        <v>22</v>
      </c>
      <c r="C55" s="2">
        <v>9825</v>
      </c>
      <c r="D55" s="2">
        <v>11319</v>
      </c>
      <c r="E55" s="2">
        <v>11309</v>
      </c>
    </row>
    <row r="56" spans="1:5" x14ac:dyDescent="0.3">
      <c r="A56" s="12"/>
    </row>
    <row r="57" spans="1:5" x14ac:dyDescent="0.3">
      <c r="A57" s="12"/>
    </row>
    <row r="58" spans="1:5" x14ac:dyDescent="0.3">
      <c r="A58" s="12"/>
      <c r="C58" s="15" t="s">
        <v>27</v>
      </c>
      <c r="D58" s="16"/>
      <c r="E58" s="16"/>
    </row>
    <row r="59" spans="1:5" x14ac:dyDescent="0.3">
      <c r="A59" s="7" t="s">
        <v>28</v>
      </c>
      <c r="B59" s="3" t="s">
        <v>28</v>
      </c>
      <c r="C59" s="3" t="s">
        <v>9</v>
      </c>
      <c r="D59" s="3" t="s">
        <v>10</v>
      </c>
      <c r="E59" s="3" t="s">
        <v>11</v>
      </c>
    </row>
    <row r="60" spans="1:5" x14ac:dyDescent="0.3">
      <c r="A60" s="8" t="s">
        <v>126</v>
      </c>
      <c r="B60" s="4" t="s">
        <v>63</v>
      </c>
      <c r="C60" s="4">
        <v>8.1424936386768399E-4</v>
      </c>
      <c r="D60" s="4">
        <v>1.14851135259299E-3</v>
      </c>
      <c r="E60" s="4">
        <v>1.50322751790609E-3</v>
      </c>
    </row>
    <row r="61" spans="1:5" x14ac:dyDescent="0.3">
      <c r="A61" s="8" t="s">
        <v>126</v>
      </c>
      <c r="B61" s="4" t="s">
        <v>64</v>
      </c>
      <c r="C61" s="4">
        <v>5.0890585241730301E-4</v>
      </c>
      <c r="D61" s="4">
        <v>1.2368583797155201E-3</v>
      </c>
      <c r="E61" s="4">
        <v>2.1222035546909499E-3</v>
      </c>
    </row>
    <row r="62" spans="1:5" x14ac:dyDescent="0.3">
      <c r="A62" s="8" t="s">
        <v>127</v>
      </c>
      <c r="B62" s="4" t="s">
        <v>63</v>
      </c>
      <c r="C62" s="4">
        <v>9.2620865139949101E-3</v>
      </c>
      <c r="D62" s="4">
        <v>1.74043643431399E-2</v>
      </c>
      <c r="E62" s="4">
        <v>1.8304005659209501E-2</v>
      </c>
    </row>
    <row r="63" spans="1:5" x14ac:dyDescent="0.3">
      <c r="A63" s="8" t="s">
        <v>127</v>
      </c>
      <c r="B63" s="4" t="s">
        <v>64</v>
      </c>
      <c r="C63" s="4">
        <v>3.66412213740458E-3</v>
      </c>
      <c r="D63" s="4">
        <v>5.2124746002297001E-3</v>
      </c>
      <c r="E63" s="4">
        <v>4.9518082942788897E-3</v>
      </c>
    </row>
    <row r="64" spans="1:5" x14ac:dyDescent="0.3">
      <c r="A64" s="8" t="s">
        <v>128</v>
      </c>
      <c r="B64" s="4" t="s">
        <v>63</v>
      </c>
      <c r="C64" s="4">
        <v>3.2569974554707399E-3</v>
      </c>
      <c r="D64" s="4">
        <v>3.3571870306564199E-3</v>
      </c>
      <c r="E64" s="4">
        <v>4.1559819612697899E-3</v>
      </c>
    </row>
    <row r="65" spans="1:5" x14ac:dyDescent="0.3">
      <c r="A65" s="8" t="s">
        <v>128</v>
      </c>
      <c r="B65" s="4" t="s">
        <v>64</v>
      </c>
      <c r="C65" s="4">
        <v>5.2926208651399497E-3</v>
      </c>
      <c r="D65" s="4">
        <v>8.0395794681508998E-3</v>
      </c>
      <c r="E65" s="4">
        <v>1.0964718365903301E-2</v>
      </c>
    </row>
    <row r="66" spans="1:5" x14ac:dyDescent="0.3">
      <c r="A66" s="8" t="s">
        <v>129</v>
      </c>
      <c r="B66" s="4" t="s">
        <v>63</v>
      </c>
      <c r="C66" s="4">
        <v>1.01781170483461E-4</v>
      </c>
      <c r="D66" s="4">
        <v>0</v>
      </c>
      <c r="E66" s="4">
        <v>0</v>
      </c>
    </row>
    <row r="67" spans="1:5" x14ac:dyDescent="0.3">
      <c r="A67" s="8" t="s">
        <v>129</v>
      </c>
      <c r="B67" s="4" t="s">
        <v>64</v>
      </c>
      <c r="C67" s="4">
        <v>1.01781170483461E-4</v>
      </c>
      <c r="D67" s="4">
        <v>1.7669405424507501E-4</v>
      </c>
      <c r="E67" s="4">
        <v>0</v>
      </c>
    </row>
    <row r="68" spans="1:5" x14ac:dyDescent="0.3">
      <c r="A68" s="8" t="s">
        <v>130</v>
      </c>
      <c r="B68" s="4" t="s">
        <v>63</v>
      </c>
      <c r="C68" s="4">
        <v>7.7353689567430002E-3</v>
      </c>
      <c r="D68" s="4">
        <v>1.4842300556586301E-2</v>
      </c>
      <c r="E68" s="4">
        <v>1.28216464762578E-2</v>
      </c>
    </row>
    <row r="69" spans="1:5" x14ac:dyDescent="0.3">
      <c r="A69" s="8" t="s">
        <v>130</v>
      </c>
      <c r="B69" s="4" t="s">
        <v>64</v>
      </c>
      <c r="C69" s="4">
        <v>4.17302798982188E-3</v>
      </c>
      <c r="D69" s="4">
        <v>5.7425567629649302E-3</v>
      </c>
      <c r="E69" s="4">
        <v>5.5707843310637498E-3</v>
      </c>
    </row>
    <row r="70" spans="1:5" x14ac:dyDescent="0.3">
      <c r="A70" s="8" t="s">
        <v>131</v>
      </c>
      <c r="B70" s="4" t="s">
        <v>63</v>
      </c>
      <c r="C70" s="4">
        <v>1.32315521628499E-3</v>
      </c>
      <c r="D70" s="4">
        <v>2.4737167594310501E-3</v>
      </c>
      <c r="E70" s="4">
        <v>2.03377840657883E-3</v>
      </c>
    </row>
    <row r="71" spans="1:5" x14ac:dyDescent="0.3">
      <c r="A71" s="8" t="s">
        <v>131</v>
      </c>
      <c r="B71" s="4" t="s">
        <v>64</v>
      </c>
      <c r="C71" s="4">
        <v>1.0178117048346099E-3</v>
      </c>
      <c r="D71" s="4">
        <v>2.3853697323085099E-3</v>
      </c>
      <c r="E71" s="4">
        <v>3.0948801839243102E-3</v>
      </c>
    </row>
    <row r="72" spans="1:5" x14ac:dyDescent="0.3">
      <c r="A72" s="8" t="s">
        <v>132</v>
      </c>
      <c r="B72" s="4" t="s">
        <v>63</v>
      </c>
      <c r="C72" s="4">
        <v>1.22137404580153E-3</v>
      </c>
      <c r="D72" s="4">
        <v>7.9512324410283605E-4</v>
      </c>
      <c r="E72" s="4">
        <v>1.3263772216818501E-3</v>
      </c>
    </row>
    <row r="73" spans="1:5" x14ac:dyDescent="0.3">
      <c r="A73" s="8" t="s">
        <v>132</v>
      </c>
      <c r="B73" s="4" t="s">
        <v>64</v>
      </c>
      <c r="C73" s="4">
        <v>1.73027989821883E-3</v>
      </c>
      <c r="D73" s="4">
        <v>4.1523102747592503E-3</v>
      </c>
      <c r="E73" s="4">
        <v>5.3055088867273899E-3</v>
      </c>
    </row>
    <row r="74" spans="1:5" x14ac:dyDescent="0.3">
      <c r="A74" s="8" t="s">
        <v>133</v>
      </c>
      <c r="B74" s="4" t="s">
        <v>63</v>
      </c>
      <c r="C74" s="4">
        <v>3.66412213740458E-3</v>
      </c>
      <c r="D74" s="4">
        <v>4.9474335188620898E-3</v>
      </c>
      <c r="E74" s="4">
        <v>5.2170837386152601E-3</v>
      </c>
    </row>
    <row r="75" spans="1:5" x14ac:dyDescent="0.3">
      <c r="A75" s="8" t="s">
        <v>133</v>
      </c>
      <c r="B75" s="4" t="s">
        <v>64</v>
      </c>
      <c r="C75" s="4">
        <v>4.07124681933842E-4</v>
      </c>
      <c r="D75" s="4">
        <v>1.7669405424507501E-4</v>
      </c>
      <c r="E75" s="4">
        <v>3.5370059244849199E-4</v>
      </c>
    </row>
    <row r="76" spans="1:5" x14ac:dyDescent="0.3">
      <c r="A76" s="8" t="s">
        <v>134</v>
      </c>
      <c r="B76" s="4" t="s">
        <v>63</v>
      </c>
      <c r="C76" s="4">
        <v>1.18066157760814E-2</v>
      </c>
      <c r="D76" s="4">
        <v>1.8111140560120201E-2</v>
      </c>
      <c r="E76" s="4">
        <v>1.8746131399770102E-2</v>
      </c>
    </row>
    <row r="77" spans="1:5" x14ac:dyDescent="0.3">
      <c r="A77" s="8" t="s">
        <v>134</v>
      </c>
      <c r="B77" s="4" t="s">
        <v>64</v>
      </c>
      <c r="C77" s="4">
        <v>1.0585241730279899E-2</v>
      </c>
      <c r="D77" s="4">
        <v>1.6609241099037001E-2</v>
      </c>
      <c r="E77" s="4">
        <v>1.7773454770536701E-2</v>
      </c>
    </row>
    <row r="78" spans="1:5" x14ac:dyDescent="0.3">
      <c r="A78" s="8" t="s">
        <v>135</v>
      </c>
      <c r="B78" s="4" t="s">
        <v>63</v>
      </c>
      <c r="C78" s="4">
        <v>0.12010178117048299</v>
      </c>
      <c r="D78" s="4">
        <v>0</v>
      </c>
      <c r="E78" s="4">
        <v>0</v>
      </c>
    </row>
    <row r="79" spans="1:5" x14ac:dyDescent="0.3">
      <c r="A79" s="8" t="s">
        <v>135</v>
      </c>
      <c r="B79" s="4" t="s">
        <v>64</v>
      </c>
      <c r="C79" s="4">
        <v>0.190025445292621</v>
      </c>
      <c r="D79" s="4">
        <v>0</v>
      </c>
      <c r="E79" s="4">
        <v>0</v>
      </c>
    </row>
    <row r="80" spans="1:5" x14ac:dyDescent="0.3">
      <c r="A80" s="8" t="s">
        <v>17</v>
      </c>
      <c r="B80" s="4" t="s">
        <v>63</v>
      </c>
      <c r="C80" s="4">
        <v>0.116946564885496</v>
      </c>
      <c r="D80" s="4">
        <v>0.16874282180404601</v>
      </c>
      <c r="E80" s="4">
        <v>0.14970377575382399</v>
      </c>
    </row>
    <row r="81" spans="1:5" x14ac:dyDescent="0.3">
      <c r="A81" s="8" t="s">
        <v>17</v>
      </c>
      <c r="B81" s="4" t="s">
        <v>64</v>
      </c>
      <c r="C81" s="4">
        <v>2.80916030534351E-2</v>
      </c>
      <c r="D81" s="4">
        <v>3.63106281473628E-2</v>
      </c>
      <c r="E81" s="4">
        <v>3.3071005393933997E-2</v>
      </c>
    </row>
    <row r="82" spans="1:5" x14ac:dyDescent="0.3">
      <c r="A82" s="8" t="s">
        <v>136</v>
      </c>
      <c r="B82" s="4" t="s">
        <v>63</v>
      </c>
      <c r="C82" s="4">
        <v>7.4300254452926203E-3</v>
      </c>
      <c r="D82" s="4">
        <v>8.1279264952734305E-3</v>
      </c>
      <c r="E82" s="4">
        <v>8.7540896631001907E-3</v>
      </c>
    </row>
    <row r="83" spans="1:5" x14ac:dyDescent="0.3">
      <c r="A83" s="8" t="s">
        <v>136</v>
      </c>
      <c r="B83" s="4" t="s">
        <v>64</v>
      </c>
      <c r="C83" s="4">
        <v>1.8931297709923699E-2</v>
      </c>
      <c r="D83" s="4">
        <v>3.4720381659157203E-2</v>
      </c>
      <c r="E83" s="4">
        <v>4.3239897426828197E-2</v>
      </c>
    </row>
    <row r="84" spans="1:5" x14ac:dyDescent="0.3">
      <c r="A84" s="8" t="s">
        <v>137</v>
      </c>
      <c r="B84" s="4" t="s">
        <v>63</v>
      </c>
      <c r="C84" s="4">
        <v>6.61577608142494E-3</v>
      </c>
      <c r="D84" s="4">
        <v>8.2162735223959699E-3</v>
      </c>
      <c r="E84" s="4">
        <v>8.4888142187638203E-3</v>
      </c>
    </row>
    <row r="85" spans="1:5" x14ac:dyDescent="0.3">
      <c r="A85" s="8" t="s">
        <v>137</v>
      </c>
      <c r="B85" s="4" t="s">
        <v>64</v>
      </c>
      <c r="C85" s="4">
        <v>8.5496183206106892E-3</v>
      </c>
      <c r="D85" s="4">
        <v>1.23685837971552E-2</v>
      </c>
      <c r="E85" s="4">
        <v>1.5032275179060899E-2</v>
      </c>
    </row>
    <row r="86" spans="1:5" x14ac:dyDescent="0.3">
      <c r="A86" s="8" t="s">
        <v>138</v>
      </c>
      <c r="B86" s="4" t="s">
        <v>63</v>
      </c>
      <c r="C86" s="4">
        <v>0</v>
      </c>
      <c r="D86" s="4">
        <v>8.8347027122537302E-5</v>
      </c>
      <c r="E86" s="4">
        <v>8.8425148112123106E-5</v>
      </c>
    </row>
    <row r="87" spans="1:5" x14ac:dyDescent="0.3">
      <c r="A87" s="8" t="s">
        <v>138</v>
      </c>
      <c r="B87" s="4" t="s">
        <v>64</v>
      </c>
      <c r="C87" s="4">
        <v>2.8498727735369002E-3</v>
      </c>
      <c r="D87" s="4">
        <v>4.2406573018817896E-3</v>
      </c>
      <c r="E87" s="4">
        <v>4.9518082942788897E-3</v>
      </c>
    </row>
    <row r="88" spans="1:5" x14ac:dyDescent="0.3">
      <c r="A88" s="8" t="s">
        <v>139</v>
      </c>
      <c r="B88" s="4" t="s">
        <v>63</v>
      </c>
      <c r="C88" s="4">
        <v>2.5547073791348601E-2</v>
      </c>
      <c r="D88" s="4">
        <v>2.6239067055393601E-2</v>
      </c>
      <c r="E88" s="4">
        <v>3.05066760986825E-2</v>
      </c>
    </row>
    <row r="89" spans="1:5" x14ac:dyDescent="0.3">
      <c r="A89" s="8" t="s">
        <v>139</v>
      </c>
      <c r="B89" s="4" t="s">
        <v>64</v>
      </c>
      <c r="C89" s="4">
        <v>3.5623409669211202E-2</v>
      </c>
      <c r="D89" s="4">
        <v>4.6117148157964499E-2</v>
      </c>
      <c r="E89" s="4">
        <v>4.5273675833407002E-2</v>
      </c>
    </row>
    <row r="90" spans="1:5" x14ac:dyDescent="0.3">
      <c r="A90" s="8" t="s">
        <v>140</v>
      </c>
      <c r="B90" s="4" t="s">
        <v>63</v>
      </c>
      <c r="C90" s="4">
        <v>7.8575063613231494E-2</v>
      </c>
      <c r="D90" s="4">
        <v>9.27643784786642E-2</v>
      </c>
      <c r="E90" s="4">
        <v>0.114864267397648</v>
      </c>
    </row>
    <row r="91" spans="1:5" x14ac:dyDescent="0.3">
      <c r="A91" s="8" t="s">
        <v>140</v>
      </c>
      <c r="B91" s="4" t="s">
        <v>64</v>
      </c>
      <c r="C91" s="4">
        <v>8.7226463104325705E-2</v>
      </c>
      <c r="D91" s="4">
        <v>0.12757310716494399</v>
      </c>
      <c r="E91" s="4">
        <v>0.132814572464409</v>
      </c>
    </row>
    <row r="92" spans="1:5" x14ac:dyDescent="0.3">
      <c r="A92" s="8" t="s">
        <v>141</v>
      </c>
      <c r="B92" s="4" t="s">
        <v>63</v>
      </c>
      <c r="C92" s="4">
        <v>1.5267175572519099E-3</v>
      </c>
      <c r="D92" s="4">
        <v>2.6504108136761202E-3</v>
      </c>
      <c r="E92" s="4">
        <v>1.6800778141303401E-3</v>
      </c>
    </row>
    <row r="93" spans="1:5" x14ac:dyDescent="0.3">
      <c r="A93" s="8" t="s">
        <v>141</v>
      </c>
      <c r="B93" s="4" t="s">
        <v>64</v>
      </c>
      <c r="C93" s="4">
        <v>1.6284987277353699E-3</v>
      </c>
      <c r="D93" s="4">
        <v>2.2970227051859701E-3</v>
      </c>
      <c r="E93" s="4">
        <v>2.74117959147582E-3</v>
      </c>
    </row>
    <row r="94" spans="1:5" x14ac:dyDescent="0.3">
      <c r="A94" s="8" t="s">
        <v>142</v>
      </c>
      <c r="B94" s="4" t="s">
        <v>63</v>
      </c>
      <c r="C94" s="4">
        <v>3.66412213740458E-3</v>
      </c>
      <c r="D94" s="4">
        <v>4.1523102747592503E-3</v>
      </c>
      <c r="E94" s="4">
        <v>4.4212574056061498E-3</v>
      </c>
    </row>
    <row r="95" spans="1:5" x14ac:dyDescent="0.3">
      <c r="A95" s="8" t="s">
        <v>142</v>
      </c>
      <c r="B95" s="4" t="s">
        <v>64</v>
      </c>
      <c r="C95" s="4">
        <v>1.4656488549618299E-2</v>
      </c>
      <c r="D95" s="4">
        <v>2.8182701652089401E-2</v>
      </c>
      <c r="E95" s="4">
        <v>2.9091873728888499E-2</v>
      </c>
    </row>
    <row r="96" spans="1:5" x14ac:dyDescent="0.3">
      <c r="A96" s="8" t="s">
        <v>143</v>
      </c>
      <c r="B96" s="4" t="s">
        <v>63</v>
      </c>
      <c r="C96" s="4">
        <v>3.0534351145038201E-4</v>
      </c>
      <c r="D96" s="4">
        <v>1.2368583797155201E-3</v>
      </c>
      <c r="E96" s="4">
        <v>1.50322751790609E-3</v>
      </c>
    </row>
    <row r="97" spans="1:5" x14ac:dyDescent="0.3">
      <c r="A97" s="8" t="s">
        <v>143</v>
      </c>
      <c r="B97" s="4" t="s">
        <v>64</v>
      </c>
      <c r="C97" s="4">
        <v>1.4249363867684501E-3</v>
      </c>
      <c r="D97" s="4">
        <v>2.5620637865535799E-3</v>
      </c>
      <c r="E97" s="4">
        <v>4.8633831461667703E-3</v>
      </c>
    </row>
    <row r="98" spans="1:5" x14ac:dyDescent="0.3">
      <c r="A98" s="8" t="s">
        <v>144</v>
      </c>
      <c r="B98" s="4" t="s">
        <v>63</v>
      </c>
      <c r="C98" s="4">
        <v>2.2391857506361299E-3</v>
      </c>
      <c r="D98" s="4">
        <v>2.6504108136761202E-3</v>
      </c>
      <c r="E98" s="4">
        <v>2.6527544433636902E-3</v>
      </c>
    </row>
    <row r="99" spans="1:5" x14ac:dyDescent="0.3">
      <c r="A99" s="8" t="s">
        <v>144</v>
      </c>
      <c r="B99" s="4" t="s">
        <v>64</v>
      </c>
      <c r="C99" s="4">
        <v>7.1246819338422395E-4</v>
      </c>
      <c r="D99" s="4">
        <v>1.3252054068380601E-3</v>
      </c>
      <c r="E99" s="4">
        <v>2.2990538509152E-3</v>
      </c>
    </row>
    <row r="100" spans="1:5" x14ac:dyDescent="0.3">
      <c r="A100" s="8" t="s">
        <v>145</v>
      </c>
      <c r="B100" s="4" t="s">
        <v>63</v>
      </c>
      <c r="C100" s="4">
        <v>1.32315521628499E-3</v>
      </c>
      <c r="D100" s="4">
        <v>2.3853697323085099E-3</v>
      </c>
      <c r="E100" s="4">
        <v>1.6800778141303401E-3</v>
      </c>
    </row>
    <row r="101" spans="1:5" x14ac:dyDescent="0.3">
      <c r="A101" s="8" t="s">
        <v>145</v>
      </c>
      <c r="B101" s="4" t="s">
        <v>64</v>
      </c>
      <c r="C101" s="4">
        <v>2.6463104325699701E-3</v>
      </c>
      <c r="D101" s="4">
        <v>4.7707394646170197E-3</v>
      </c>
      <c r="E101" s="4">
        <v>6.1013352197364897E-3</v>
      </c>
    </row>
    <row r="102" spans="1:5" x14ac:dyDescent="0.3">
      <c r="A102" s="8" t="s">
        <v>20</v>
      </c>
      <c r="B102" s="4" t="s">
        <v>63</v>
      </c>
      <c r="C102" s="4">
        <v>3.9898218829516503E-2</v>
      </c>
      <c r="D102" s="4">
        <v>6.6702005477515702E-2</v>
      </c>
      <c r="E102" s="4">
        <v>5.0225484127685897E-2</v>
      </c>
    </row>
    <row r="103" spans="1:5" x14ac:dyDescent="0.3">
      <c r="A103" s="8" t="s">
        <v>20</v>
      </c>
      <c r="B103" s="4" t="s">
        <v>64</v>
      </c>
      <c r="C103" s="4">
        <v>4.3765903307888002E-2</v>
      </c>
      <c r="D103" s="4">
        <v>7.6420178460994803E-2</v>
      </c>
      <c r="E103" s="4">
        <v>6.7468388009549907E-2</v>
      </c>
    </row>
    <row r="104" spans="1:5" x14ac:dyDescent="0.3">
      <c r="A104" s="8" t="s">
        <v>21</v>
      </c>
      <c r="B104" s="4" t="s">
        <v>63</v>
      </c>
      <c r="C104" s="4">
        <v>2.9516539440203601E-2</v>
      </c>
      <c r="D104" s="4">
        <v>4.1081367611979898E-2</v>
      </c>
      <c r="E104" s="4">
        <v>4.6334777610752498E-2</v>
      </c>
    </row>
    <row r="105" spans="1:5" x14ac:dyDescent="0.3">
      <c r="A105" s="8" t="s">
        <v>21</v>
      </c>
      <c r="B105" s="4" t="s">
        <v>64</v>
      </c>
      <c r="C105" s="4">
        <v>6.3511450381679393E-2</v>
      </c>
      <c r="D105" s="4">
        <v>9.1262479017581097E-2</v>
      </c>
      <c r="E105" s="4">
        <v>7.7902555486780406E-2</v>
      </c>
    </row>
    <row r="106" spans="1:5" x14ac:dyDescent="0.3">
      <c r="A106" s="12"/>
    </row>
    <row r="107" spans="1:5" x14ac:dyDescent="0.3">
      <c r="A107" s="10" t="s">
        <v>29</v>
      </c>
    </row>
    <row r="108" spans="1:5" x14ac:dyDescent="0.3">
      <c r="A108" s="11" t="s">
        <v>30</v>
      </c>
    </row>
    <row r="109" spans="1:5" x14ac:dyDescent="0.3">
      <c r="A109" s="11" t="s">
        <v>31</v>
      </c>
    </row>
    <row r="110" spans="1:5" x14ac:dyDescent="0.3">
      <c r="A110" s="11" t="s">
        <v>32</v>
      </c>
    </row>
    <row r="111" spans="1:5" x14ac:dyDescent="0.3">
      <c r="A111" s="11" t="s">
        <v>148</v>
      </c>
    </row>
    <row r="112" spans="1:5" x14ac:dyDescent="0.3">
      <c r="A112" s="11" t="s">
        <v>34</v>
      </c>
    </row>
    <row r="113" spans="1:1" x14ac:dyDescent="0.3">
      <c r="A113" s="11" t="s">
        <v>35</v>
      </c>
    </row>
    <row r="114" spans="1:1" x14ac:dyDescent="0.3">
      <c r="A114" s="12"/>
    </row>
    <row r="115" spans="1:1" x14ac:dyDescent="0.3">
      <c r="A115" s="12"/>
    </row>
    <row r="116" spans="1:1" x14ac:dyDescent="0.3">
      <c r="A116" s="12"/>
    </row>
    <row r="117" spans="1:1" x14ac:dyDescent="0.3">
      <c r="A117" s="12"/>
    </row>
    <row r="118" spans="1:1" x14ac:dyDescent="0.3">
      <c r="A118" s="12"/>
    </row>
    <row r="119" spans="1:1" x14ac:dyDescent="0.3">
      <c r="A119" s="12"/>
    </row>
    <row r="120" spans="1:1" x14ac:dyDescent="0.3">
      <c r="A120" s="12"/>
    </row>
    <row r="121" spans="1:1" x14ac:dyDescent="0.3">
      <c r="A121" s="12"/>
    </row>
    <row r="122" spans="1:1" x14ac:dyDescent="0.3">
      <c r="A122" s="12"/>
    </row>
    <row r="123" spans="1:1" x14ac:dyDescent="0.3">
      <c r="A123" s="12"/>
    </row>
    <row r="124" spans="1:1" x14ac:dyDescent="0.3">
      <c r="A124" s="12"/>
    </row>
    <row r="125" spans="1:1" x14ac:dyDescent="0.3">
      <c r="A125" s="12"/>
    </row>
    <row r="126" spans="1:1" x14ac:dyDescent="0.3">
      <c r="A126" s="12"/>
    </row>
    <row r="127" spans="1:1" x14ac:dyDescent="0.3">
      <c r="A127" s="12"/>
    </row>
    <row r="128" spans="1:1" x14ac:dyDescent="0.3">
      <c r="A128" s="12"/>
    </row>
    <row r="129" spans="1:1" x14ac:dyDescent="0.3">
      <c r="A129" s="12"/>
    </row>
    <row r="130" spans="1:1" x14ac:dyDescent="0.3">
      <c r="A130" s="12"/>
    </row>
    <row r="131" spans="1:1" x14ac:dyDescent="0.3">
      <c r="A131" s="12"/>
    </row>
    <row r="132" spans="1:1" x14ac:dyDescent="0.3">
      <c r="A132" s="12"/>
    </row>
    <row r="133" spans="1:1" x14ac:dyDescent="0.3">
      <c r="A133" s="12"/>
    </row>
    <row r="134" spans="1:1" x14ac:dyDescent="0.3">
      <c r="A134" s="12"/>
    </row>
    <row r="135" spans="1:1" x14ac:dyDescent="0.3">
      <c r="A135" s="12"/>
    </row>
    <row r="136" spans="1:1" x14ac:dyDescent="0.3">
      <c r="A136" s="12"/>
    </row>
    <row r="137" spans="1:1" x14ac:dyDescent="0.3">
      <c r="A137" s="12"/>
    </row>
    <row r="138" spans="1:1" x14ac:dyDescent="0.3">
      <c r="A138" s="12"/>
    </row>
    <row r="139" spans="1:1" x14ac:dyDescent="0.3">
      <c r="A139" s="12"/>
    </row>
    <row r="140" spans="1:1" x14ac:dyDescent="0.3">
      <c r="A140" s="12"/>
    </row>
    <row r="141" spans="1:1" x14ac:dyDescent="0.3">
      <c r="A141" s="12"/>
    </row>
    <row r="142" spans="1:1" x14ac:dyDescent="0.3">
      <c r="A142" s="12"/>
    </row>
    <row r="143" spans="1:1" x14ac:dyDescent="0.3">
      <c r="A143" s="12"/>
    </row>
    <row r="144" spans="1:1"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E7"/>
    <mergeCell ref="C58:E58"/>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E600"/>
  <sheetViews>
    <sheetView showGridLines="0" workbookViewId="0"/>
  </sheetViews>
  <sheetFormatPr defaultColWidth="10.88671875" defaultRowHeight="14.4" x14ac:dyDescent="0.3"/>
  <cols>
    <col min="1" max="1" width="25.77734375" customWidth="1"/>
    <col min="2" max="2" width="15.21875" customWidth="1"/>
    <col min="3" max="5" width="10.5546875" customWidth="1"/>
  </cols>
  <sheetData>
    <row r="1" spans="1:5" ht="15.6" x14ac:dyDescent="0.3">
      <c r="A1" s="9" t="s">
        <v>154</v>
      </c>
    </row>
    <row r="2" spans="1:5" ht="15.6" x14ac:dyDescent="0.3">
      <c r="A2" s="9" t="s">
        <v>24</v>
      </c>
    </row>
    <row r="3" spans="1:5" ht="15.6" x14ac:dyDescent="0.3">
      <c r="A3" s="9" t="s">
        <v>147</v>
      </c>
    </row>
    <row r="4" spans="1:5" ht="15.6" x14ac:dyDescent="0.3">
      <c r="A4" s="9" t="s">
        <v>77</v>
      </c>
    </row>
    <row r="5" spans="1:5" x14ac:dyDescent="0.3">
      <c r="A5" s="12"/>
    </row>
    <row r="6" spans="1:5" x14ac:dyDescent="0.3">
      <c r="A6" s="13" t="str">
        <f>HYPERLINK("#'Table of contents'!A21", "Back to contents")</f>
        <v>Back to contents</v>
      </c>
    </row>
    <row r="7" spans="1:5" x14ac:dyDescent="0.3">
      <c r="A7" s="12"/>
      <c r="C7" s="15" t="s">
        <v>26</v>
      </c>
      <c r="D7" s="16"/>
      <c r="E7" s="16"/>
    </row>
    <row r="8" spans="1:5" x14ac:dyDescent="0.3">
      <c r="A8" s="7" t="s">
        <v>28</v>
      </c>
      <c r="B8" s="3" t="s">
        <v>28</v>
      </c>
      <c r="C8" s="3" t="s">
        <v>9</v>
      </c>
      <c r="D8" s="3" t="s">
        <v>10</v>
      </c>
      <c r="E8" s="3" t="s">
        <v>11</v>
      </c>
    </row>
    <row r="9" spans="1:5" x14ac:dyDescent="0.3">
      <c r="A9" s="5" t="s">
        <v>126</v>
      </c>
      <c r="B9" s="1" t="s">
        <v>67</v>
      </c>
      <c r="C9" s="1">
        <v>0</v>
      </c>
      <c r="D9" s="1">
        <v>1</v>
      </c>
      <c r="E9" s="1">
        <v>0</v>
      </c>
    </row>
    <row r="10" spans="1:5" x14ac:dyDescent="0.3">
      <c r="A10" s="5" t="s">
        <v>126</v>
      </c>
      <c r="B10" s="1" t="s">
        <v>68</v>
      </c>
      <c r="C10" s="1">
        <v>3</v>
      </c>
      <c r="D10" s="1">
        <v>3</v>
      </c>
      <c r="E10" s="1">
        <v>11</v>
      </c>
    </row>
    <row r="11" spans="1:5" x14ac:dyDescent="0.3">
      <c r="A11" s="5" t="s">
        <v>126</v>
      </c>
      <c r="B11" s="1" t="s">
        <v>69</v>
      </c>
      <c r="C11" s="1">
        <v>1</v>
      </c>
      <c r="D11" s="1">
        <v>2</v>
      </c>
      <c r="E11" s="1">
        <v>5</v>
      </c>
    </row>
    <row r="12" spans="1:5" x14ac:dyDescent="0.3">
      <c r="A12" s="5" t="s">
        <v>126</v>
      </c>
      <c r="B12" s="1" t="s">
        <v>71</v>
      </c>
      <c r="C12" s="1">
        <v>0</v>
      </c>
      <c r="D12" s="1">
        <v>7</v>
      </c>
      <c r="E12" s="1">
        <v>3</v>
      </c>
    </row>
    <row r="13" spans="1:5" x14ac:dyDescent="0.3">
      <c r="A13" s="5" t="s">
        <v>126</v>
      </c>
      <c r="B13" s="1" t="s">
        <v>72</v>
      </c>
      <c r="C13" s="1">
        <v>0</v>
      </c>
      <c r="D13" s="1">
        <v>1</v>
      </c>
      <c r="E13" s="1">
        <v>1</v>
      </c>
    </row>
    <row r="14" spans="1:5" x14ac:dyDescent="0.3">
      <c r="A14" s="5" t="s">
        <v>126</v>
      </c>
      <c r="B14" s="1" t="s">
        <v>59</v>
      </c>
      <c r="C14" s="1">
        <v>0</v>
      </c>
      <c r="D14" s="1">
        <v>1</v>
      </c>
      <c r="E14" s="1">
        <v>0</v>
      </c>
    </row>
    <row r="15" spans="1:5" x14ac:dyDescent="0.3">
      <c r="A15" s="5" t="s">
        <v>126</v>
      </c>
      <c r="B15" s="1" t="s">
        <v>73</v>
      </c>
      <c r="C15" s="1">
        <v>4</v>
      </c>
      <c r="D15" s="1">
        <v>6</v>
      </c>
      <c r="E15" s="1">
        <v>8</v>
      </c>
    </row>
    <row r="16" spans="1:5" x14ac:dyDescent="0.3">
      <c r="A16" s="5" t="s">
        <v>126</v>
      </c>
      <c r="B16" s="1" t="s">
        <v>74</v>
      </c>
      <c r="C16" s="1">
        <v>1</v>
      </c>
      <c r="D16" s="1">
        <v>4</v>
      </c>
      <c r="E16" s="1">
        <v>7</v>
      </c>
    </row>
    <row r="17" spans="1:5" x14ac:dyDescent="0.3">
      <c r="A17" s="5" t="s">
        <v>126</v>
      </c>
      <c r="B17" s="1" t="s">
        <v>75</v>
      </c>
      <c r="C17" s="1">
        <v>4</v>
      </c>
      <c r="D17" s="1">
        <v>2</v>
      </c>
      <c r="E17" s="1">
        <v>6</v>
      </c>
    </row>
    <row r="18" spans="1:5" x14ac:dyDescent="0.3">
      <c r="A18" s="5" t="s">
        <v>127</v>
      </c>
      <c r="B18" s="1" t="s">
        <v>67</v>
      </c>
      <c r="C18" s="1">
        <v>4</v>
      </c>
      <c r="D18" s="1">
        <v>2</v>
      </c>
      <c r="E18" s="1">
        <v>1</v>
      </c>
    </row>
    <row r="19" spans="1:5" x14ac:dyDescent="0.3">
      <c r="A19" s="5" t="s">
        <v>127</v>
      </c>
      <c r="B19" s="1" t="s">
        <v>68</v>
      </c>
      <c r="C19" s="1">
        <v>39</v>
      </c>
      <c r="D19" s="1">
        <v>60</v>
      </c>
      <c r="E19" s="1">
        <v>93</v>
      </c>
    </row>
    <row r="20" spans="1:5" x14ac:dyDescent="0.3">
      <c r="A20" s="5" t="s">
        <v>127</v>
      </c>
      <c r="B20" s="1" t="s">
        <v>69</v>
      </c>
      <c r="C20" s="1">
        <v>7</v>
      </c>
      <c r="D20" s="1">
        <v>12</v>
      </c>
      <c r="E20" s="1">
        <v>9</v>
      </c>
    </row>
    <row r="21" spans="1:5" x14ac:dyDescent="0.3">
      <c r="A21" s="5" t="s">
        <v>127</v>
      </c>
      <c r="B21" s="1" t="s">
        <v>70</v>
      </c>
      <c r="C21" s="1">
        <v>1</v>
      </c>
      <c r="D21" s="1">
        <v>1</v>
      </c>
      <c r="E21" s="1">
        <v>5</v>
      </c>
    </row>
    <row r="22" spans="1:5" x14ac:dyDescent="0.3">
      <c r="A22" s="5" t="s">
        <v>127</v>
      </c>
      <c r="B22" s="1" t="s">
        <v>71</v>
      </c>
      <c r="C22" s="1">
        <v>7</v>
      </c>
      <c r="D22" s="1">
        <v>15</v>
      </c>
      <c r="E22" s="1">
        <v>10</v>
      </c>
    </row>
    <row r="23" spans="1:5" x14ac:dyDescent="0.3">
      <c r="A23" s="5" t="s">
        <v>127</v>
      </c>
      <c r="B23" s="1" t="s">
        <v>72</v>
      </c>
      <c r="C23" s="1">
        <v>2</v>
      </c>
      <c r="D23" s="1">
        <v>1</v>
      </c>
      <c r="E23" s="1">
        <v>0</v>
      </c>
    </row>
    <row r="24" spans="1:5" x14ac:dyDescent="0.3">
      <c r="A24" s="5" t="s">
        <v>127</v>
      </c>
      <c r="B24" s="1" t="s">
        <v>59</v>
      </c>
      <c r="C24" s="1">
        <v>0</v>
      </c>
      <c r="D24" s="1">
        <v>1</v>
      </c>
      <c r="E24" s="1">
        <v>5</v>
      </c>
    </row>
    <row r="25" spans="1:5" x14ac:dyDescent="0.3">
      <c r="A25" s="5" t="s">
        <v>127</v>
      </c>
      <c r="B25" s="1" t="s">
        <v>73</v>
      </c>
      <c r="C25" s="1">
        <v>42</v>
      </c>
      <c r="D25" s="1">
        <v>70</v>
      </c>
      <c r="E25" s="1">
        <v>74</v>
      </c>
    </row>
    <row r="26" spans="1:5" x14ac:dyDescent="0.3">
      <c r="A26" s="5" t="s">
        <v>127</v>
      </c>
      <c r="B26" s="1" t="s">
        <v>74</v>
      </c>
      <c r="C26" s="1">
        <v>13</v>
      </c>
      <c r="D26" s="1">
        <v>26</v>
      </c>
      <c r="E26" s="1">
        <v>28</v>
      </c>
    </row>
    <row r="27" spans="1:5" x14ac:dyDescent="0.3">
      <c r="A27" s="5" t="s">
        <v>127</v>
      </c>
      <c r="B27" s="1" t="s">
        <v>75</v>
      </c>
      <c r="C27" s="1">
        <v>12</v>
      </c>
      <c r="D27" s="1">
        <v>68</v>
      </c>
      <c r="E27" s="1">
        <v>38</v>
      </c>
    </row>
    <row r="28" spans="1:5" x14ac:dyDescent="0.3">
      <c r="A28" s="5" t="s">
        <v>128</v>
      </c>
      <c r="B28" s="1" t="s">
        <v>67</v>
      </c>
      <c r="C28" s="1">
        <v>0</v>
      </c>
      <c r="D28" s="1">
        <v>0</v>
      </c>
      <c r="E28" s="1">
        <v>3</v>
      </c>
    </row>
    <row r="29" spans="1:5" x14ac:dyDescent="0.3">
      <c r="A29" s="5" t="s">
        <v>128</v>
      </c>
      <c r="B29" s="1" t="s">
        <v>68</v>
      </c>
      <c r="C29" s="1">
        <v>24</v>
      </c>
      <c r="D29" s="1">
        <v>31</v>
      </c>
      <c r="E29" s="1">
        <v>27</v>
      </c>
    </row>
    <row r="30" spans="1:5" x14ac:dyDescent="0.3">
      <c r="A30" s="5" t="s">
        <v>128</v>
      </c>
      <c r="B30" s="1" t="s">
        <v>69</v>
      </c>
      <c r="C30" s="1">
        <v>11</v>
      </c>
      <c r="D30" s="1">
        <v>10</v>
      </c>
      <c r="E30" s="1">
        <v>15</v>
      </c>
    </row>
    <row r="31" spans="1:5" x14ac:dyDescent="0.3">
      <c r="A31" s="5" t="s">
        <v>128</v>
      </c>
      <c r="B31" s="1" t="s">
        <v>70</v>
      </c>
      <c r="C31" s="1">
        <v>0</v>
      </c>
      <c r="D31" s="1">
        <v>1</v>
      </c>
      <c r="E31" s="1">
        <v>0</v>
      </c>
    </row>
    <row r="32" spans="1:5" x14ac:dyDescent="0.3">
      <c r="A32" s="5" t="s">
        <v>128</v>
      </c>
      <c r="B32" s="1" t="s">
        <v>71</v>
      </c>
      <c r="C32" s="1">
        <v>27</v>
      </c>
      <c r="D32" s="1">
        <v>55</v>
      </c>
      <c r="E32" s="1">
        <v>87</v>
      </c>
    </row>
    <row r="33" spans="1:5" x14ac:dyDescent="0.3">
      <c r="A33" s="5" t="s">
        <v>128</v>
      </c>
      <c r="B33" s="1" t="s">
        <v>72</v>
      </c>
      <c r="C33" s="1">
        <v>0</v>
      </c>
      <c r="D33" s="1">
        <v>1</v>
      </c>
      <c r="E33" s="1">
        <v>2</v>
      </c>
    </row>
    <row r="34" spans="1:5" x14ac:dyDescent="0.3">
      <c r="A34" s="5" t="s">
        <v>128</v>
      </c>
      <c r="B34" s="1" t="s">
        <v>59</v>
      </c>
      <c r="C34" s="1">
        <v>0</v>
      </c>
      <c r="D34" s="1">
        <v>1</v>
      </c>
      <c r="E34" s="1">
        <v>0</v>
      </c>
    </row>
    <row r="35" spans="1:5" x14ac:dyDescent="0.3">
      <c r="A35" s="5" t="s">
        <v>128</v>
      </c>
      <c r="B35" s="1" t="s">
        <v>73</v>
      </c>
      <c r="C35" s="1">
        <v>9</v>
      </c>
      <c r="D35" s="1">
        <v>15</v>
      </c>
      <c r="E35" s="1">
        <v>20</v>
      </c>
    </row>
    <row r="36" spans="1:5" x14ac:dyDescent="0.3">
      <c r="A36" s="5" t="s">
        <v>128</v>
      </c>
      <c r="B36" s="1" t="s">
        <v>74</v>
      </c>
      <c r="C36" s="1">
        <v>4</v>
      </c>
      <c r="D36" s="1">
        <v>3</v>
      </c>
      <c r="E36" s="1">
        <v>8</v>
      </c>
    </row>
    <row r="37" spans="1:5" x14ac:dyDescent="0.3">
      <c r="A37" s="5" t="s">
        <v>128</v>
      </c>
      <c r="B37" s="1" t="s">
        <v>75</v>
      </c>
      <c r="C37" s="1">
        <v>9</v>
      </c>
      <c r="D37" s="1">
        <v>12</v>
      </c>
      <c r="E37" s="1">
        <v>9</v>
      </c>
    </row>
    <row r="38" spans="1:5" x14ac:dyDescent="0.3">
      <c r="A38" s="5" t="s">
        <v>129</v>
      </c>
      <c r="B38" s="1" t="s">
        <v>68</v>
      </c>
      <c r="C38" s="1">
        <v>1</v>
      </c>
      <c r="D38" s="1">
        <v>0</v>
      </c>
      <c r="E38" s="1">
        <v>0</v>
      </c>
    </row>
    <row r="39" spans="1:5" x14ac:dyDescent="0.3">
      <c r="A39" s="5" t="s">
        <v>129</v>
      </c>
      <c r="B39" s="1" t="s">
        <v>71</v>
      </c>
      <c r="C39" s="1">
        <v>0</v>
      </c>
      <c r="D39" s="1">
        <v>1</v>
      </c>
      <c r="E39" s="1">
        <v>0</v>
      </c>
    </row>
    <row r="40" spans="1:5" x14ac:dyDescent="0.3">
      <c r="A40" s="5" t="s">
        <v>129</v>
      </c>
      <c r="B40" s="1" t="s">
        <v>74</v>
      </c>
      <c r="C40" s="1">
        <v>0</v>
      </c>
      <c r="D40" s="1">
        <v>1</v>
      </c>
      <c r="E40" s="1">
        <v>0</v>
      </c>
    </row>
    <row r="41" spans="1:5" x14ac:dyDescent="0.3">
      <c r="A41" s="5" t="s">
        <v>129</v>
      </c>
      <c r="B41" s="1" t="s">
        <v>75</v>
      </c>
      <c r="C41" s="1">
        <v>1</v>
      </c>
      <c r="D41" s="1">
        <v>0</v>
      </c>
      <c r="E41" s="1">
        <v>0</v>
      </c>
    </row>
    <row r="42" spans="1:5" x14ac:dyDescent="0.3">
      <c r="A42" s="5" t="s">
        <v>130</v>
      </c>
      <c r="B42" s="1" t="s">
        <v>67</v>
      </c>
      <c r="C42" s="1">
        <v>2</v>
      </c>
      <c r="D42" s="1">
        <v>2</v>
      </c>
      <c r="E42" s="1">
        <v>2</v>
      </c>
    </row>
    <row r="43" spans="1:5" x14ac:dyDescent="0.3">
      <c r="A43" s="5" t="s">
        <v>130</v>
      </c>
      <c r="B43" s="1" t="s">
        <v>68</v>
      </c>
      <c r="C43" s="1">
        <v>35</v>
      </c>
      <c r="D43" s="1">
        <v>65</v>
      </c>
      <c r="E43" s="1">
        <v>78</v>
      </c>
    </row>
    <row r="44" spans="1:5" x14ac:dyDescent="0.3">
      <c r="A44" s="5" t="s">
        <v>130</v>
      </c>
      <c r="B44" s="1" t="s">
        <v>69</v>
      </c>
      <c r="C44" s="1">
        <v>7</v>
      </c>
      <c r="D44" s="1">
        <v>10</v>
      </c>
      <c r="E44" s="1">
        <v>12</v>
      </c>
    </row>
    <row r="45" spans="1:5" x14ac:dyDescent="0.3">
      <c r="A45" s="5" t="s">
        <v>130</v>
      </c>
      <c r="B45" s="1" t="s">
        <v>70</v>
      </c>
      <c r="C45" s="1">
        <v>0</v>
      </c>
      <c r="D45" s="1">
        <v>1</v>
      </c>
      <c r="E45" s="1">
        <v>0</v>
      </c>
    </row>
    <row r="46" spans="1:5" x14ac:dyDescent="0.3">
      <c r="A46" s="5" t="s">
        <v>130</v>
      </c>
      <c r="B46" s="1" t="s">
        <v>71</v>
      </c>
      <c r="C46" s="1">
        <v>14</v>
      </c>
      <c r="D46" s="1">
        <v>26</v>
      </c>
      <c r="E46" s="1">
        <v>21</v>
      </c>
    </row>
    <row r="47" spans="1:5" x14ac:dyDescent="0.3">
      <c r="A47" s="5" t="s">
        <v>130</v>
      </c>
      <c r="B47" s="1" t="s">
        <v>72</v>
      </c>
      <c r="C47" s="1">
        <v>1</v>
      </c>
      <c r="D47" s="1">
        <v>0</v>
      </c>
      <c r="E47" s="1">
        <v>2</v>
      </c>
    </row>
    <row r="48" spans="1:5" x14ac:dyDescent="0.3">
      <c r="A48" s="5" t="s">
        <v>130</v>
      </c>
      <c r="B48" s="1" t="s">
        <v>59</v>
      </c>
      <c r="C48" s="1">
        <v>0</v>
      </c>
      <c r="D48" s="1">
        <v>0</v>
      </c>
      <c r="E48" s="1">
        <v>2</v>
      </c>
    </row>
    <row r="49" spans="1:5" x14ac:dyDescent="0.3">
      <c r="A49" s="5" t="s">
        <v>130</v>
      </c>
      <c r="B49" s="1" t="s">
        <v>73</v>
      </c>
      <c r="C49" s="1">
        <v>28</v>
      </c>
      <c r="D49" s="1">
        <v>53</v>
      </c>
      <c r="E49" s="1">
        <v>44</v>
      </c>
    </row>
    <row r="50" spans="1:5" x14ac:dyDescent="0.3">
      <c r="A50" s="5" t="s">
        <v>130</v>
      </c>
      <c r="B50" s="1" t="s">
        <v>74</v>
      </c>
      <c r="C50" s="1">
        <v>9</v>
      </c>
      <c r="D50" s="1">
        <v>21</v>
      </c>
      <c r="E50" s="1">
        <v>15</v>
      </c>
    </row>
    <row r="51" spans="1:5" x14ac:dyDescent="0.3">
      <c r="A51" s="5" t="s">
        <v>130</v>
      </c>
      <c r="B51" s="1" t="s">
        <v>75</v>
      </c>
      <c r="C51" s="1">
        <v>21</v>
      </c>
      <c r="D51" s="1">
        <v>55</v>
      </c>
      <c r="E51" s="1">
        <v>32</v>
      </c>
    </row>
    <row r="52" spans="1:5" x14ac:dyDescent="0.3">
      <c r="A52" s="5" t="s">
        <v>131</v>
      </c>
      <c r="B52" s="1" t="s">
        <v>67</v>
      </c>
      <c r="C52" s="1">
        <v>1</v>
      </c>
      <c r="D52" s="1">
        <v>0</v>
      </c>
      <c r="E52" s="1">
        <v>2</v>
      </c>
    </row>
    <row r="53" spans="1:5" x14ac:dyDescent="0.3">
      <c r="A53" s="5" t="s">
        <v>131</v>
      </c>
      <c r="B53" s="1" t="s">
        <v>68</v>
      </c>
      <c r="C53" s="1">
        <v>4</v>
      </c>
      <c r="D53" s="1">
        <v>16</v>
      </c>
      <c r="E53" s="1">
        <v>16</v>
      </c>
    </row>
    <row r="54" spans="1:5" x14ac:dyDescent="0.3">
      <c r="A54" s="5" t="s">
        <v>131</v>
      </c>
      <c r="B54" s="1" t="s">
        <v>69</v>
      </c>
      <c r="C54" s="1">
        <v>1</v>
      </c>
      <c r="D54" s="1">
        <v>7</v>
      </c>
      <c r="E54" s="1">
        <v>5</v>
      </c>
    </row>
    <row r="55" spans="1:5" x14ac:dyDescent="0.3">
      <c r="A55" s="5" t="s">
        <v>131</v>
      </c>
      <c r="B55" s="1" t="s">
        <v>71</v>
      </c>
      <c r="C55" s="1">
        <v>5</v>
      </c>
      <c r="D55" s="1">
        <v>9</v>
      </c>
      <c r="E55" s="1">
        <v>11</v>
      </c>
    </row>
    <row r="56" spans="1:5" x14ac:dyDescent="0.3">
      <c r="A56" s="5" t="s">
        <v>131</v>
      </c>
      <c r="B56" s="1" t="s">
        <v>59</v>
      </c>
      <c r="C56" s="1">
        <v>1</v>
      </c>
      <c r="D56" s="1">
        <v>2</v>
      </c>
      <c r="E56" s="1">
        <v>0</v>
      </c>
    </row>
    <row r="57" spans="1:5" x14ac:dyDescent="0.3">
      <c r="A57" s="5" t="s">
        <v>131</v>
      </c>
      <c r="B57" s="1" t="s">
        <v>73</v>
      </c>
      <c r="C57" s="1">
        <v>4</v>
      </c>
      <c r="D57" s="1">
        <v>7</v>
      </c>
      <c r="E57" s="1">
        <v>12</v>
      </c>
    </row>
    <row r="58" spans="1:5" x14ac:dyDescent="0.3">
      <c r="A58" s="5" t="s">
        <v>131</v>
      </c>
      <c r="B58" s="1" t="s">
        <v>74</v>
      </c>
      <c r="C58" s="1">
        <v>1</v>
      </c>
      <c r="D58" s="1">
        <v>7</v>
      </c>
      <c r="E58" s="1">
        <v>4</v>
      </c>
    </row>
    <row r="59" spans="1:5" x14ac:dyDescent="0.3">
      <c r="A59" s="5" t="s">
        <v>131</v>
      </c>
      <c r="B59" s="1" t="s">
        <v>75</v>
      </c>
      <c r="C59" s="1">
        <v>6</v>
      </c>
      <c r="D59" s="1">
        <v>7</v>
      </c>
      <c r="E59" s="1">
        <v>8</v>
      </c>
    </row>
    <row r="60" spans="1:5" x14ac:dyDescent="0.3">
      <c r="A60" s="5" t="s">
        <v>132</v>
      </c>
      <c r="B60" s="1" t="s">
        <v>67</v>
      </c>
      <c r="C60" s="1">
        <v>1</v>
      </c>
      <c r="D60" s="1">
        <v>2</v>
      </c>
      <c r="E60" s="1">
        <v>0</v>
      </c>
    </row>
    <row r="61" spans="1:5" x14ac:dyDescent="0.3">
      <c r="A61" s="5" t="s">
        <v>132</v>
      </c>
      <c r="B61" s="1" t="s">
        <v>68</v>
      </c>
      <c r="C61" s="1">
        <v>7</v>
      </c>
      <c r="D61" s="1">
        <v>15</v>
      </c>
      <c r="E61" s="1">
        <v>19</v>
      </c>
    </row>
    <row r="62" spans="1:5" x14ac:dyDescent="0.3">
      <c r="A62" s="5" t="s">
        <v>132</v>
      </c>
      <c r="B62" s="1" t="s">
        <v>69</v>
      </c>
      <c r="C62" s="1">
        <v>1</v>
      </c>
      <c r="D62" s="1">
        <v>5</v>
      </c>
      <c r="E62" s="1">
        <v>5</v>
      </c>
    </row>
    <row r="63" spans="1:5" x14ac:dyDescent="0.3">
      <c r="A63" s="5" t="s">
        <v>132</v>
      </c>
      <c r="B63" s="1" t="s">
        <v>71</v>
      </c>
      <c r="C63" s="1">
        <v>5</v>
      </c>
      <c r="D63" s="1">
        <v>24</v>
      </c>
      <c r="E63" s="1">
        <v>37</v>
      </c>
    </row>
    <row r="64" spans="1:5" x14ac:dyDescent="0.3">
      <c r="A64" s="5" t="s">
        <v>132</v>
      </c>
      <c r="B64" s="1" t="s">
        <v>59</v>
      </c>
      <c r="C64" s="1">
        <v>1</v>
      </c>
      <c r="D64" s="1">
        <v>0</v>
      </c>
      <c r="E64" s="1">
        <v>1</v>
      </c>
    </row>
    <row r="65" spans="1:5" x14ac:dyDescent="0.3">
      <c r="A65" s="5" t="s">
        <v>132</v>
      </c>
      <c r="B65" s="1" t="s">
        <v>73</v>
      </c>
      <c r="C65" s="1">
        <v>6</v>
      </c>
      <c r="D65" s="1">
        <v>6</v>
      </c>
      <c r="E65" s="1">
        <v>7</v>
      </c>
    </row>
    <row r="66" spans="1:5" x14ac:dyDescent="0.3">
      <c r="A66" s="5" t="s">
        <v>132</v>
      </c>
      <c r="B66" s="1" t="s">
        <v>74</v>
      </c>
      <c r="C66" s="1">
        <v>4</v>
      </c>
      <c r="D66" s="1">
        <v>0</v>
      </c>
      <c r="E66" s="1">
        <v>6</v>
      </c>
    </row>
    <row r="67" spans="1:5" x14ac:dyDescent="0.3">
      <c r="A67" s="5" t="s">
        <v>132</v>
      </c>
      <c r="B67" s="1" t="s">
        <v>75</v>
      </c>
      <c r="C67" s="1">
        <v>4</v>
      </c>
      <c r="D67" s="1">
        <v>4</v>
      </c>
      <c r="E67" s="1">
        <v>0</v>
      </c>
    </row>
    <row r="68" spans="1:5" x14ac:dyDescent="0.3">
      <c r="A68" s="5" t="s">
        <v>133</v>
      </c>
      <c r="B68" s="1" t="s">
        <v>67</v>
      </c>
      <c r="C68" s="1">
        <v>0</v>
      </c>
      <c r="D68" s="1">
        <v>1</v>
      </c>
      <c r="E68" s="1">
        <v>0</v>
      </c>
    </row>
    <row r="69" spans="1:5" x14ac:dyDescent="0.3">
      <c r="A69" s="5" t="s">
        <v>133</v>
      </c>
      <c r="B69" s="1" t="s">
        <v>68</v>
      </c>
      <c r="C69" s="1">
        <v>8</v>
      </c>
      <c r="D69" s="1">
        <v>13</v>
      </c>
      <c r="E69" s="1">
        <v>15</v>
      </c>
    </row>
    <row r="70" spans="1:5" x14ac:dyDescent="0.3">
      <c r="A70" s="5" t="s">
        <v>133</v>
      </c>
      <c r="B70" s="1" t="s">
        <v>69</v>
      </c>
      <c r="C70" s="1">
        <v>2</v>
      </c>
      <c r="D70" s="1">
        <v>2</v>
      </c>
      <c r="E70" s="1">
        <v>0</v>
      </c>
    </row>
    <row r="71" spans="1:5" x14ac:dyDescent="0.3">
      <c r="A71" s="5" t="s">
        <v>133</v>
      </c>
      <c r="B71" s="1" t="s">
        <v>70</v>
      </c>
      <c r="C71" s="1">
        <v>1</v>
      </c>
      <c r="D71" s="1">
        <v>0</v>
      </c>
      <c r="E71" s="1">
        <v>1</v>
      </c>
    </row>
    <row r="72" spans="1:5" x14ac:dyDescent="0.3">
      <c r="A72" s="5" t="s">
        <v>133</v>
      </c>
      <c r="B72" s="1" t="s">
        <v>71</v>
      </c>
      <c r="C72" s="1">
        <v>1</v>
      </c>
      <c r="D72" s="1">
        <v>1</v>
      </c>
      <c r="E72" s="1">
        <v>2</v>
      </c>
    </row>
    <row r="73" spans="1:5" x14ac:dyDescent="0.3">
      <c r="A73" s="5" t="s">
        <v>133</v>
      </c>
      <c r="B73" s="1" t="s">
        <v>72</v>
      </c>
      <c r="C73" s="1">
        <v>2</v>
      </c>
      <c r="D73" s="1">
        <v>0</v>
      </c>
      <c r="E73" s="1">
        <v>1</v>
      </c>
    </row>
    <row r="74" spans="1:5" x14ac:dyDescent="0.3">
      <c r="A74" s="5" t="s">
        <v>133</v>
      </c>
      <c r="B74" s="1" t="s">
        <v>59</v>
      </c>
      <c r="C74" s="1">
        <v>1</v>
      </c>
      <c r="D74" s="1">
        <v>2</v>
      </c>
      <c r="E74" s="1">
        <v>1</v>
      </c>
    </row>
    <row r="75" spans="1:5" x14ac:dyDescent="0.3">
      <c r="A75" s="5" t="s">
        <v>133</v>
      </c>
      <c r="B75" s="1" t="s">
        <v>73</v>
      </c>
      <c r="C75" s="1">
        <v>18</v>
      </c>
      <c r="D75" s="1">
        <v>24</v>
      </c>
      <c r="E75" s="1">
        <v>32</v>
      </c>
    </row>
    <row r="76" spans="1:5" x14ac:dyDescent="0.3">
      <c r="A76" s="5" t="s">
        <v>133</v>
      </c>
      <c r="B76" s="1" t="s">
        <v>74</v>
      </c>
      <c r="C76" s="1">
        <v>5</v>
      </c>
      <c r="D76" s="1">
        <v>5</v>
      </c>
      <c r="E76" s="1">
        <v>9</v>
      </c>
    </row>
    <row r="77" spans="1:5" x14ac:dyDescent="0.3">
      <c r="A77" s="5" t="s">
        <v>133</v>
      </c>
      <c r="B77" s="1" t="s">
        <v>75</v>
      </c>
      <c r="C77" s="1">
        <v>2</v>
      </c>
      <c r="D77" s="1">
        <v>10</v>
      </c>
      <c r="E77" s="1">
        <v>2</v>
      </c>
    </row>
    <row r="78" spans="1:5" x14ac:dyDescent="0.3">
      <c r="A78" s="5" t="s">
        <v>134</v>
      </c>
      <c r="B78" s="1" t="s">
        <v>67</v>
      </c>
      <c r="C78" s="1">
        <v>7</v>
      </c>
      <c r="D78" s="1">
        <v>7</v>
      </c>
      <c r="E78" s="1">
        <v>13</v>
      </c>
    </row>
    <row r="79" spans="1:5" x14ac:dyDescent="0.3">
      <c r="A79" s="5" t="s">
        <v>134</v>
      </c>
      <c r="B79" s="1" t="s">
        <v>68</v>
      </c>
      <c r="C79" s="1">
        <v>68</v>
      </c>
      <c r="D79" s="1">
        <v>113</v>
      </c>
      <c r="E79" s="1">
        <v>116</v>
      </c>
    </row>
    <row r="80" spans="1:5" x14ac:dyDescent="0.3">
      <c r="A80" s="5" t="s">
        <v>134</v>
      </c>
      <c r="B80" s="1" t="s">
        <v>69</v>
      </c>
      <c r="C80" s="1">
        <v>16</v>
      </c>
      <c r="D80" s="1">
        <v>30</v>
      </c>
      <c r="E80" s="1">
        <v>40</v>
      </c>
    </row>
    <row r="81" spans="1:5" x14ac:dyDescent="0.3">
      <c r="A81" s="5" t="s">
        <v>134</v>
      </c>
      <c r="B81" s="1" t="s">
        <v>70</v>
      </c>
      <c r="C81" s="1">
        <v>4</v>
      </c>
      <c r="D81" s="1">
        <v>4</v>
      </c>
      <c r="E81" s="1">
        <v>4</v>
      </c>
    </row>
    <row r="82" spans="1:5" x14ac:dyDescent="0.3">
      <c r="A82" s="5" t="s">
        <v>134</v>
      </c>
      <c r="B82" s="1" t="s">
        <v>71</v>
      </c>
      <c r="C82" s="1">
        <v>20</v>
      </c>
      <c r="D82" s="1">
        <v>45</v>
      </c>
      <c r="E82" s="1">
        <v>49</v>
      </c>
    </row>
    <row r="83" spans="1:5" x14ac:dyDescent="0.3">
      <c r="A83" s="5" t="s">
        <v>134</v>
      </c>
      <c r="B83" s="1" t="s">
        <v>72</v>
      </c>
      <c r="C83" s="1">
        <v>2</v>
      </c>
      <c r="D83" s="1">
        <v>5</v>
      </c>
      <c r="E83" s="1">
        <v>7</v>
      </c>
    </row>
    <row r="84" spans="1:5" x14ac:dyDescent="0.3">
      <c r="A84" s="5" t="s">
        <v>134</v>
      </c>
      <c r="B84" s="1" t="s">
        <v>59</v>
      </c>
      <c r="C84" s="1">
        <v>4</v>
      </c>
      <c r="D84" s="1">
        <v>5</v>
      </c>
      <c r="E84" s="1">
        <v>3</v>
      </c>
    </row>
    <row r="85" spans="1:5" x14ac:dyDescent="0.3">
      <c r="A85" s="5" t="s">
        <v>134</v>
      </c>
      <c r="B85" s="1" t="s">
        <v>73</v>
      </c>
      <c r="C85" s="1">
        <v>64</v>
      </c>
      <c r="D85" s="1">
        <v>101</v>
      </c>
      <c r="E85" s="1">
        <v>116</v>
      </c>
    </row>
    <row r="86" spans="1:5" x14ac:dyDescent="0.3">
      <c r="A86" s="5" t="s">
        <v>134</v>
      </c>
      <c r="B86" s="1" t="s">
        <v>74</v>
      </c>
      <c r="C86" s="1">
        <v>19</v>
      </c>
      <c r="D86" s="1">
        <v>31</v>
      </c>
      <c r="E86" s="1">
        <v>39</v>
      </c>
    </row>
    <row r="87" spans="1:5" x14ac:dyDescent="0.3">
      <c r="A87" s="5" t="s">
        <v>134</v>
      </c>
      <c r="B87" s="1" t="s">
        <v>75</v>
      </c>
      <c r="C87" s="1">
        <v>16</v>
      </c>
      <c r="D87" s="1">
        <v>52</v>
      </c>
      <c r="E87" s="1">
        <v>26</v>
      </c>
    </row>
    <row r="88" spans="1:5" x14ac:dyDescent="0.3">
      <c r="A88" s="5" t="s">
        <v>135</v>
      </c>
      <c r="B88" s="1" t="s">
        <v>67</v>
      </c>
      <c r="C88" s="1">
        <v>62</v>
      </c>
      <c r="D88" s="1">
        <v>0</v>
      </c>
      <c r="E88" s="1">
        <v>0</v>
      </c>
    </row>
    <row r="89" spans="1:5" x14ac:dyDescent="0.3">
      <c r="A89" s="5" t="s">
        <v>135</v>
      </c>
      <c r="B89" s="1" t="s">
        <v>68</v>
      </c>
      <c r="C89" s="1">
        <v>926</v>
      </c>
      <c r="D89" s="1">
        <v>0</v>
      </c>
      <c r="E89" s="1">
        <v>0</v>
      </c>
    </row>
    <row r="90" spans="1:5" x14ac:dyDescent="0.3">
      <c r="A90" s="5" t="s">
        <v>135</v>
      </c>
      <c r="B90" s="1" t="s">
        <v>69</v>
      </c>
      <c r="C90" s="1">
        <v>234</v>
      </c>
      <c r="D90" s="1">
        <v>0</v>
      </c>
      <c r="E90" s="1">
        <v>0</v>
      </c>
    </row>
    <row r="91" spans="1:5" x14ac:dyDescent="0.3">
      <c r="A91" s="5" t="s">
        <v>135</v>
      </c>
      <c r="B91" s="1" t="s">
        <v>70</v>
      </c>
      <c r="C91" s="1">
        <v>27</v>
      </c>
      <c r="D91" s="1">
        <v>0</v>
      </c>
      <c r="E91" s="1">
        <v>0</v>
      </c>
    </row>
    <row r="92" spans="1:5" x14ac:dyDescent="0.3">
      <c r="A92" s="5" t="s">
        <v>135</v>
      </c>
      <c r="B92" s="1" t="s">
        <v>71</v>
      </c>
      <c r="C92" s="1">
        <v>483</v>
      </c>
      <c r="D92" s="1">
        <v>0</v>
      </c>
      <c r="E92" s="1">
        <v>0</v>
      </c>
    </row>
    <row r="93" spans="1:5" x14ac:dyDescent="0.3">
      <c r="A93" s="5" t="s">
        <v>135</v>
      </c>
      <c r="B93" s="1" t="s">
        <v>72</v>
      </c>
      <c r="C93" s="1">
        <v>15</v>
      </c>
      <c r="D93" s="1">
        <v>0</v>
      </c>
      <c r="E93" s="1">
        <v>0</v>
      </c>
    </row>
    <row r="94" spans="1:5" x14ac:dyDescent="0.3">
      <c r="A94" s="5" t="s">
        <v>135</v>
      </c>
      <c r="B94" s="1" t="s">
        <v>59</v>
      </c>
      <c r="C94" s="1">
        <v>25</v>
      </c>
      <c r="D94" s="1">
        <v>0</v>
      </c>
      <c r="E94" s="1">
        <v>0</v>
      </c>
    </row>
    <row r="95" spans="1:5" x14ac:dyDescent="0.3">
      <c r="A95" s="5" t="s">
        <v>135</v>
      </c>
      <c r="B95" s="1" t="s">
        <v>73</v>
      </c>
      <c r="C95" s="1">
        <v>594</v>
      </c>
      <c r="D95" s="1">
        <v>0</v>
      </c>
      <c r="E95" s="1">
        <v>0</v>
      </c>
    </row>
    <row r="96" spans="1:5" x14ac:dyDescent="0.3">
      <c r="A96" s="5" t="s">
        <v>135</v>
      </c>
      <c r="B96" s="1" t="s">
        <v>74</v>
      </c>
      <c r="C96" s="1">
        <v>206</v>
      </c>
      <c r="D96" s="1">
        <v>0</v>
      </c>
      <c r="E96" s="1">
        <v>0</v>
      </c>
    </row>
    <row r="97" spans="1:5" x14ac:dyDescent="0.3">
      <c r="A97" s="5" t="s">
        <v>135</v>
      </c>
      <c r="B97" s="1" t="s">
        <v>75</v>
      </c>
      <c r="C97" s="1">
        <v>475</v>
      </c>
      <c r="D97" s="1">
        <v>0</v>
      </c>
      <c r="E97" s="1">
        <v>0</v>
      </c>
    </row>
    <row r="98" spans="1:5" x14ac:dyDescent="0.3">
      <c r="A98" s="5" t="s">
        <v>17</v>
      </c>
      <c r="B98" s="1" t="s">
        <v>67</v>
      </c>
      <c r="C98" s="1">
        <v>10</v>
      </c>
      <c r="D98" s="1">
        <v>16</v>
      </c>
      <c r="E98" s="1">
        <v>7</v>
      </c>
    </row>
    <row r="99" spans="1:5" x14ac:dyDescent="0.3">
      <c r="A99" s="5" t="s">
        <v>17</v>
      </c>
      <c r="B99" s="1" t="s">
        <v>68</v>
      </c>
      <c r="C99" s="1">
        <v>523</v>
      </c>
      <c r="D99" s="1">
        <v>726</v>
      </c>
      <c r="E99" s="1">
        <v>668</v>
      </c>
    </row>
    <row r="100" spans="1:5" x14ac:dyDescent="0.3">
      <c r="A100" s="5" t="s">
        <v>17</v>
      </c>
      <c r="B100" s="1" t="s">
        <v>69</v>
      </c>
      <c r="C100" s="1">
        <v>56</v>
      </c>
      <c r="D100" s="1">
        <v>58</v>
      </c>
      <c r="E100" s="1">
        <v>61</v>
      </c>
    </row>
    <row r="101" spans="1:5" x14ac:dyDescent="0.3">
      <c r="A101" s="5" t="s">
        <v>17</v>
      </c>
      <c r="B101" s="1" t="s">
        <v>70</v>
      </c>
      <c r="C101" s="1">
        <v>19</v>
      </c>
      <c r="D101" s="1">
        <v>31</v>
      </c>
      <c r="E101" s="1">
        <v>25</v>
      </c>
    </row>
    <row r="102" spans="1:5" x14ac:dyDescent="0.3">
      <c r="A102" s="5" t="s">
        <v>17</v>
      </c>
      <c r="B102" s="1" t="s">
        <v>71</v>
      </c>
      <c r="C102" s="1">
        <v>38</v>
      </c>
      <c r="D102" s="1">
        <v>43</v>
      </c>
      <c r="E102" s="1">
        <v>45</v>
      </c>
    </row>
    <row r="103" spans="1:5" x14ac:dyDescent="0.3">
      <c r="A103" s="5" t="s">
        <v>17</v>
      </c>
      <c r="B103" s="1" t="s">
        <v>72</v>
      </c>
      <c r="C103" s="1">
        <v>5</v>
      </c>
      <c r="D103" s="1">
        <v>7</v>
      </c>
      <c r="E103" s="1">
        <v>9</v>
      </c>
    </row>
    <row r="104" spans="1:5" x14ac:dyDescent="0.3">
      <c r="A104" s="5" t="s">
        <v>17</v>
      </c>
      <c r="B104" s="1" t="s">
        <v>59</v>
      </c>
      <c r="C104" s="1">
        <v>12</v>
      </c>
      <c r="D104" s="1">
        <v>13</v>
      </c>
      <c r="E104" s="1">
        <v>21</v>
      </c>
    </row>
    <row r="105" spans="1:5" x14ac:dyDescent="0.3">
      <c r="A105" s="5" t="s">
        <v>17</v>
      </c>
      <c r="B105" s="1" t="s">
        <v>73</v>
      </c>
      <c r="C105" s="1">
        <v>349</v>
      </c>
      <c r="D105" s="1">
        <v>483</v>
      </c>
      <c r="E105" s="1">
        <v>472</v>
      </c>
    </row>
    <row r="106" spans="1:5" x14ac:dyDescent="0.3">
      <c r="A106" s="5" t="s">
        <v>17</v>
      </c>
      <c r="B106" s="1" t="s">
        <v>74</v>
      </c>
      <c r="C106" s="1">
        <v>128</v>
      </c>
      <c r="D106" s="1">
        <v>194</v>
      </c>
      <c r="E106" s="1">
        <v>187</v>
      </c>
    </row>
    <row r="107" spans="1:5" x14ac:dyDescent="0.3">
      <c r="A107" s="5" t="s">
        <v>17</v>
      </c>
      <c r="B107" s="1" t="s">
        <v>75</v>
      </c>
      <c r="C107" s="1">
        <v>285</v>
      </c>
      <c r="D107" s="1">
        <v>750</v>
      </c>
      <c r="E107" s="1">
        <v>572</v>
      </c>
    </row>
    <row r="108" spans="1:5" x14ac:dyDescent="0.3">
      <c r="A108" s="5" t="s">
        <v>136</v>
      </c>
      <c r="B108" s="1" t="s">
        <v>67</v>
      </c>
      <c r="C108" s="1">
        <v>7</v>
      </c>
      <c r="D108" s="1">
        <v>14</v>
      </c>
      <c r="E108" s="1">
        <v>9</v>
      </c>
    </row>
    <row r="109" spans="1:5" x14ac:dyDescent="0.3">
      <c r="A109" s="5" t="s">
        <v>136</v>
      </c>
      <c r="B109" s="1" t="s">
        <v>68</v>
      </c>
      <c r="C109" s="1">
        <v>72</v>
      </c>
      <c r="D109" s="1">
        <v>132</v>
      </c>
      <c r="E109" s="1">
        <v>143</v>
      </c>
    </row>
    <row r="110" spans="1:5" x14ac:dyDescent="0.3">
      <c r="A110" s="5" t="s">
        <v>136</v>
      </c>
      <c r="B110" s="1" t="s">
        <v>69</v>
      </c>
      <c r="C110" s="1">
        <v>17</v>
      </c>
      <c r="D110" s="1">
        <v>34</v>
      </c>
      <c r="E110" s="1">
        <v>51</v>
      </c>
    </row>
    <row r="111" spans="1:5" x14ac:dyDescent="0.3">
      <c r="A111" s="5" t="s">
        <v>136</v>
      </c>
      <c r="B111" s="1" t="s">
        <v>70</v>
      </c>
      <c r="C111" s="1">
        <v>4</v>
      </c>
      <c r="D111" s="1">
        <v>1</v>
      </c>
      <c r="E111" s="1">
        <v>1</v>
      </c>
    </row>
    <row r="112" spans="1:5" x14ac:dyDescent="0.3">
      <c r="A112" s="5" t="s">
        <v>136</v>
      </c>
      <c r="B112" s="1" t="s">
        <v>71</v>
      </c>
      <c r="C112" s="1">
        <v>68</v>
      </c>
      <c r="D112" s="1">
        <v>176</v>
      </c>
      <c r="E112" s="1">
        <v>266</v>
      </c>
    </row>
    <row r="113" spans="1:5" x14ac:dyDescent="0.3">
      <c r="A113" s="5" t="s">
        <v>136</v>
      </c>
      <c r="B113" s="1" t="s">
        <v>72</v>
      </c>
      <c r="C113" s="1">
        <v>1</v>
      </c>
      <c r="D113" s="1">
        <v>4</v>
      </c>
      <c r="E113" s="1">
        <v>2</v>
      </c>
    </row>
    <row r="114" spans="1:5" x14ac:dyDescent="0.3">
      <c r="A114" s="5" t="s">
        <v>136</v>
      </c>
      <c r="B114" s="1" t="s">
        <v>59</v>
      </c>
      <c r="C114" s="1">
        <v>4</v>
      </c>
      <c r="D114" s="1">
        <v>2</v>
      </c>
      <c r="E114" s="1">
        <v>5</v>
      </c>
    </row>
    <row r="115" spans="1:5" x14ac:dyDescent="0.3">
      <c r="A115" s="5" t="s">
        <v>136</v>
      </c>
      <c r="B115" s="1" t="s">
        <v>73</v>
      </c>
      <c r="C115" s="1">
        <v>43</v>
      </c>
      <c r="D115" s="1">
        <v>50</v>
      </c>
      <c r="E115" s="1">
        <v>50</v>
      </c>
    </row>
    <row r="116" spans="1:5" x14ac:dyDescent="0.3">
      <c r="A116" s="5" t="s">
        <v>136</v>
      </c>
      <c r="B116" s="1" t="s">
        <v>74</v>
      </c>
      <c r="C116" s="1">
        <v>21</v>
      </c>
      <c r="D116" s="1">
        <v>44</v>
      </c>
      <c r="E116" s="1">
        <v>37</v>
      </c>
    </row>
    <row r="117" spans="1:5" x14ac:dyDescent="0.3">
      <c r="A117" s="5" t="s">
        <v>136</v>
      </c>
      <c r="B117" s="1" t="s">
        <v>75</v>
      </c>
      <c r="C117" s="1">
        <v>22</v>
      </c>
      <c r="D117" s="1">
        <v>28</v>
      </c>
      <c r="E117" s="1">
        <v>24</v>
      </c>
    </row>
    <row r="118" spans="1:5" x14ac:dyDescent="0.3">
      <c r="A118" s="5" t="s">
        <v>137</v>
      </c>
      <c r="B118" s="1" t="s">
        <v>67</v>
      </c>
      <c r="C118" s="1">
        <v>7</v>
      </c>
      <c r="D118" s="1">
        <v>5</v>
      </c>
      <c r="E118" s="1">
        <v>11</v>
      </c>
    </row>
    <row r="119" spans="1:5" x14ac:dyDescent="0.3">
      <c r="A119" s="5" t="s">
        <v>137</v>
      </c>
      <c r="B119" s="1" t="s">
        <v>68</v>
      </c>
      <c r="C119" s="1">
        <v>44</v>
      </c>
      <c r="D119" s="1">
        <v>60</v>
      </c>
      <c r="E119" s="1">
        <v>72</v>
      </c>
    </row>
    <row r="120" spans="1:5" x14ac:dyDescent="0.3">
      <c r="A120" s="5" t="s">
        <v>137</v>
      </c>
      <c r="B120" s="1" t="s">
        <v>69</v>
      </c>
      <c r="C120" s="1">
        <v>18</v>
      </c>
      <c r="D120" s="1">
        <v>21</v>
      </c>
      <c r="E120" s="1">
        <v>26</v>
      </c>
    </row>
    <row r="121" spans="1:5" x14ac:dyDescent="0.3">
      <c r="A121" s="5" t="s">
        <v>137</v>
      </c>
      <c r="B121" s="1" t="s">
        <v>70</v>
      </c>
      <c r="C121" s="1">
        <v>1</v>
      </c>
      <c r="D121" s="1">
        <v>3</v>
      </c>
      <c r="E121" s="1">
        <v>0</v>
      </c>
    </row>
    <row r="122" spans="1:5" x14ac:dyDescent="0.3">
      <c r="A122" s="5" t="s">
        <v>137</v>
      </c>
      <c r="B122" s="1" t="s">
        <v>71</v>
      </c>
      <c r="C122" s="1">
        <v>23</v>
      </c>
      <c r="D122" s="1">
        <v>52</v>
      </c>
      <c r="E122" s="1">
        <v>73</v>
      </c>
    </row>
    <row r="123" spans="1:5" x14ac:dyDescent="0.3">
      <c r="A123" s="5" t="s">
        <v>137</v>
      </c>
      <c r="B123" s="1" t="s">
        <v>72</v>
      </c>
      <c r="C123" s="1">
        <v>0</v>
      </c>
      <c r="D123" s="1">
        <v>0</v>
      </c>
      <c r="E123" s="1">
        <v>2</v>
      </c>
    </row>
    <row r="124" spans="1:5" x14ac:dyDescent="0.3">
      <c r="A124" s="5" t="s">
        <v>137</v>
      </c>
      <c r="B124" s="1" t="s">
        <v>59</v>
      </c>
      <c r="C124" s="1">
        <v>0</v>
      </c>
      <c r="D124" s="1">
        <v>3</v>
      </c>
      <c r="E124" s="1">
        <v>5</v>
      </c>
    </row>
    <row r="125" spans="1:5" x14ac:dyDescent="0.3">
      <c r="A125" s="5" t="s">
        <v>137</v>
      </c>
      <c r="B125" s="1" t="s">
        <v>73</v>
      </c>
      <c r="C125" s="1">
        <v>32</v>
      </c>
      <c r="D125" s="1">
        <v>48</v>
      </c>
      <c r="E125" s="1">
        <v>46</v>
      </c>
    </row>
    <row r="126" spans="1:5" x14ac:dyDescent="0.3">
      <c r="A126" s="5" t="s">
        <v>137</v>
      </c>
      <c r="B126" s="1" t="s">
        <v>74</v>
      </c>
      <c r="C126" s="1">
        <v>14</v>
      </c>
      <c r="D126" s="1">
        <v>17</v>
      </c>
      <c r="E126" s="1">
        <v>20</v>
      </c>
    </row>
    <row r="127" spans="1:5" x14ac:dyDescent="0.3">
      <c r="A127" s="5" t="s">
        <v>137</v>
      </c>
      <c r="B127" s="1" t="s">
        <v>75</v>
      </c>
      <c r="C127" s="1">
        <v>10</v>
      </c>
      <c r="D127" s="1">
        <v>24</v>
      </c>
      <c r="E127" s="1">
        <v>11</v>
      </c>
    </row>
    <row r="128" spans="1:5" x14ac:dyDescent="0.3">
      <c r="A128" s="5" t="s">
        <v>138</v>
      </c>
      <c r="B128" s="1" t="s">
        <v>67</v>
      </c>
      <c r="C128" s="1">
        <v>1</v>
      </c>
      <c r="D128" s="1">
        <v>3</v>
      </c>
      <c r="E128" s="1">
        <v>2</v>
      </c>
    </row>
    <row r="129" spans="1:5" x14ac:dyDescent="0.3">
      <c r="A129" s="5" t="s">
        <v>138</v>
      </c>
      <c r="B129" s="1" t="s">
        <v>68</v>
      </c>
      <c r="C129" s="1">
        <v>8</v>
      </c>
      <c r="D129" s="1">
        <v>12</v>
      </c>
      <c r="E129" s="1">
        <v>14</v>
      </c>
    </row>
    <row r="130" spans="1:5" x14ac:dyDescent="0.3">
      <c r="A130" s="5" t="s">
        <v>138</v>
      </c>
      <c r="B130" s="1" t="s">
        <v>69</v>
      </c>
      <c r="C130" s="1">
        <v>3</v>
      </c>
      <c r="D130" s="1">
        <v>4</v>
      </c>
      <c r="E130" s="1">
        <v>6</v>
      </c>
    </row>
    <row r="131" spans="1:5" x14ac:dyDescent="0.3">
      <c r="A131" s="5" t="s">
        <v>138</v>
      </c>
      <c r="B131" s="1" t="s">
        <v>70</v>
      </c>
      <c r="C131" s="1">
        <v>0</v>
      </c>
      <c r="D131" s="1">
        <v>0</v>
      </c>
      <c r="E131" s="1">
        <v>1</v>
      </c>
    </row>
    <row r="132" spans="1:5" x14ac:dyDescent="0.3">
      <c r="A132" s="5" t="s">
        <v>138</v>
      </c>
      <c r="B132" s="1" t="s">
        <v>71</v>
      </c>
      <c r="C132" s="1">
        <v>6</v>
      </c>
      <c r="D132" s="1">
        <v>11</v>
      </c>
      <c r="E132" s="1">
        <v>17</v>
      </c>
    </row>
    <row r="133" spans="1:5" x14ac:dyDescent="0.3">
      <c r="A133" s="5" t="s">
        <v>138</v>
      </c>
      <c r="B133" s="1" t="s">
        <v>59</v>
      </c>
      <c r="C133" s="1">
        <v>1</v>
      </c>
      <c r="D133" s="1">
        <v>0</v>
      </c>
      <c r="E133" s="1">
        <v>1</v>
      </c>
    </row>
    <row r="134" spans="1:5" x14ac:dyDescent="0.3">
      <c r="A134" s="5" t="s">
        <v>138</v>
      </c>
      <c r="B134" s="1" t="s">
        <v>73</v>
      </c>
      <c r="C134" s="1">
        <v>2</v>
      </c>
      <c r="D134" s="1">
        <v>10</v>
      </c>
      <c r="E134" s="1">
        <v>9</v>
      </c>
    </row>
    <row r="135" spans="1:5" x14ac:dyDescent="0.3">
      <c r="A135" s="5" t="s">
        <v>138</v>
      </c>
      <c r="B135" s="1" t="s">
        <v>74</v>
      </c>
      <c r="C135" s="1">
        <v>4</v>
      </c>
      <c r="D135" s="1">
        <v>7</v>
      </c>
      <c r="E135" s="1">
        <v>7</v>
      </c>
    </row>
    <row r="136" spans="1:5" x14ac:dyDescent="0.3">
      <c r="A136" s="5" t="s">
        <v>138</v>
      </c>
      <c r="B136" s="1" t="s">
        <v>75</v>
      </c>
      <c r="C136" s="1">
        <v>3</v>
      </c>
      <c r="D136" s="1">
        <v>2</v>
      </c>
      <c r="E136" s="1">
        <v>0</v>
      </c>
    </row>
    <row r="137" spans="1:5" x14ac:dyDescent="0.3">
      <c r="A137" s="5" t="s">
        <v>139</v>
      </c>
      <c r="B137" s="1" t="s">
        <v>67</v>
      </c>
      <c r="C137" s="1">
        <v>28</v>
      </c>
      <c r="D137" s="1">
        <v>24</v>
      </c>
      <c r="E137" s="1">
        <v>39</v>
      </c>
    </row>
    <row r="138" spans="1:5" x14ac:dyDescent="0.3">
      <c r="A138" s="5" t="s">
        <v>139</v>
      </c>
      <c r="B138" s="1" t="s">
        <v>68</v>
      </c>
      <c r="C138" s="1">
        <v>159</v>
      </c>
      <c r="D138" s="1">
        <v>229</v>
      </c>
      <c r="E138" s="1">
        <v>244</v>
      </c>
    </row>
    <row r="139" spans="1:5" x14ac:dyDescent="0.3">
      <c r="A139" s="5" t="s">
        <v>139</v>
      </c>
      <c r="B139" s="1" t="s">
        <v>69</v>
      </c>
      <c r="C139" s="1">
        <v>50</v>
      </c>
      <c r="D139" s="1">
        <v>86</v>
      </c>
      <c r="E139" s="1">
        <v>65</v>
      </c>
    </row>
    <row r="140" spans="1:5" x14ac:dyDescent="0.3">
      <c r="A140" s="5" t="s">
        <v>139</v>
      </c>
      <c r="B140" s="1" t="s">
        <v>70</v>
      </c>
      <c r="C140" s="1">
        <v>7</v>
      </c>
      <c r="D140" s="1">
        <v>7</v>
      </c>
      <c r="E140" s="1">
        <v>6</v>
      </c>
    </row>
    <row r="141" spans="1:5" x14ac:dyDescent="0.3">
      <c r="A141" s="5" t="s">
        <v>139</v>
      </c>
      <c r="B141" s="1" t="s">
        <v>71</v>
      </c>
      <c r="C141" s="1">
        <v>75</v>
      </c>
      <c r="D141" s="1">
        <v>131</v>
      </c>
      <c r="E141" s="1">
        <v>127</v>
      </c>
    </row>
    <row r="142" spans="1:5" x14ac:dyDescent="0.3">
      <c r="A142" s="5" t="s">
        <v>139</v>
      </c>
      <c r="B142" s="1" t="s">
        <v>72</v>
      </c>
      <c r="C142" s="1">
        <v>1</v>
      </c>
      <c r="D142" s="1">
        <v>3</v>
      </c>
      <c r="E142" s="1">
        <v>3</v>
      </c>
    </row>
    <row r="143" spans="1:5" x14ac:dyDescent="0.3">
      <c r="A143" s="5" t="s">
        <v>139</v>
      </c>
      <c r="B143" s="1" t="s">
        <v>59</v>
      </c>
      <c r="C143" s="1">
        <v>5</v>
      </c>
      <c r="D143" s="1">
        <v>11</v>
      </c>
      <c r="E143" s="1">
        <v>10</v>
      </c>
    </row>
    <row r="144" spans="1:5" x14ac:dyDescent="0.3">
      <c r="A144" s="5" t="s">
        <v>139</v>
      </c>
      <c r="B144" s="1" t="s">
        <v>73</v>
      </c>
      <c r="C144" s="1">
        <v>167</v>
      </c>
      <c r="D144" s="1">
        <v>199</v>
      </c>
      <c r="E144" s="1">
        <v>266</v>
      </c>
    </row>
    <row r="145" spans="1:5" x14ac:dyDescent="0.3">
      <c r="A145" s="5" t="s">
        <v>139</v>
      </c>
      <c r="B145" s="1" t="s">
        <v>74</v>
      </c>
      <c r="C145" s="1">
        <v>60</v>
      </c>
      <c r="D145" s="1">
        <v>79</v>
      </c>
      <c r="E145" s="1">
        <v>66</v>
      </c>
    </row>
    <row r="146" spans="1:5" x14ac:dyDescent="0.3">
      <c r="A146" s="5" t="s">
        <v>139</v>
      </c>
      <c r="B146" s="1" t="s">
        <v>75</v>
      </c>
      <c r="C146" s="1">
        <v>49</v>
      </c>
      <c r="D146" s="1">
        <v>50</v>
      </c>
      <c r="E146" s="1">
        <v>31</v>
      </c>
    </row>
    <row r="147" spans="1:5" x14ac:dyDescent="0.3">
      <c r="A147" s="5" t="s">
        <v>140</v>
      </c>
      <c r="B147" s="1" t="s">
        <v>67</v>
      </c>
      <c r="C147" s="1">
        <v>50</v>
      </c>
      <c r="D147" s="1">
        <v>67</v>
      </c>
      <c r="E147" s="1">
        <v>95</v>
      </c>
    </row>
    <row r="148" spans="1:5" x14ac:dyDescent="0.3">
      <c r="A148" s="5" t="s">
        <v>140</v>
      </c>
      <c r="B148" s="1" t="s">
        <v>68</v>
      </c>
      <c r="C148" s="1">
        <v>535</v>
      </c>
      <c r="D148" s="1">
        <v>746</v>
      </c>
      <c r="E148" s="1">
        <v>803</v>
      </c>
    </row>
    <row r="149" spans="1:5" x14ac:dyDescent="0.3">
      <c r="A149" s="5" t="s">
        <v>140</v>
      </c>
      <c r="B149" s="1" t="s">
        <v>69</v>
      </c>
      <c r="C149" s="1">
        <v>119</v>
      </c>
      <c r="D149" s="1">
        <v>147</v>
      </c>
      <c r="E149" s="1">
        <v>203</v>
      </c>
    </row>
    <row r="150" spans="1:5" x14ac:dyDescent="0.3">
      <c r="A150" s="5" t="s">
        <v>140</v>
      </c>
      <c r="B150" s="1" t="s">
        <v>70</v>
      </c>
      <c r="C150" s="1">
        <v>11</v>
      </c>
      <c r="D150" s="1">
        <v>13</v>
      </c>
      <c r="E150" s="1">
        <v>16</v>
      </c>
    </row>
    <row r="151" spans="1:5" x14ac:dyDescent="0.3">
      <c r="A151" s="5" t="s">
        <v>140</v>
      </c>
      <c r="B151" s="1" t="s">
        <v>71</v>
      </c>
      <c r="C151" s="1">
        <v>224</v>
      </c>
      <c r="D151" s="1">
        <v>456</v>
      </c>
      <c r="E151" s="1">
        <v>479</v>
      </c>
    </row>
    <row r="152" spans="1:5" x14ac:dyDescent="0.3">
      <c r="A152" s="5" t="s">
        <v>140</v>
      </c>
      <c r="B152" s="1" t="s">
        <v>72</v>
      </c>
      <c r="C152" s="1">
        <v>5</v>
      </c>
      <c r="D152" s="1">
        <v>12</v>
      </c>
      <c r="E152" s="1">
        <v>16</v>
      </c>
    </row>
    <row r="153" spans="1:5" x14ac:dyDescent="0.3">
      <c r="A153" s="5" t="s">
        <v>140</v>
      </c>
      <c r="B153" s="1" t="s">
        <v>59</v>
      </c>
      <c r="C153" s="1">
        <v>17</v>
      </c>
      <c r="D153" s="1">
        <v>15</v>
      </c>
      <c r="E153" s="1">
        <v>25</v>
      </c>
    </row>
    <row r="154" spans="1:5" x14ac:dyDescent="0.3">
      <c r="A154" s="5" t="s">
        <v>140</v>
      </c>
      <c r="B154" s="1" t="s">
        <v>73</v>
      </c>
      <c r="C154" s="1">
        <v>463</v>
      </c>
      <c r="D154" s="1">
        <v>702</v>
      </c>
      <c r="E154" s="1">
        <v>850</v>
      </c>
    </row>
    <row r="155" spans="1:5" x14ac:dyDescent="0.3">
      <c r="A155" s="5" t="s">
        <v>140</v>
      </c>
      <c r="B155" s="1" t="s">
        <v>74</v>
      </c>
      <c r="C155" s="1">
        <v>115</v>
      </c>
      <c r="D155" s="1">
        <v>204</v>
      </c>
      <c r="E155" s="1">
        <v>252</v>
      </c>
    </row>
    <row r="156" spans="1:5" x14ac:dyDescent="0.3">
      <c r="A156" s="5" t="s">
        <v>140</v>
      </c>
      <c r="B156" s="1" t="s">
        <v>75</v>
      </c>
      <c r="C156" s="1">
        <v>90</v>
      </c>
      <c r="D156" s="1">
        <v>132</v>
      </c>
      <c r="E156" s="1">
        <v>62</v>
      </c>
    </row>
    <row r="157" spans="1:5" x14ac:dyDescent="0.3">
      <c r="A157" s="5" t="s">
        <v>141</v>
      </c>
      <c r="B157" s="1" t="s">
        <v>67</v>
      </c>
      <c r="C157" s="1">
        <v>1</v>
      </c>
      <c r="D157" s="1">
        <v>1</v>
      </c>
      <c r="E157" s="1">
        <v>1</v>
      </c>
    </row>
    <row r="158" spans="1:5" x14ac:dyDescent="0.3">
      <c r="A158" s="5" t="s">
        <v>141</v>
      </c>
      <c r="B158" s="1" t="s">
        <v>68</v>
      </c>
      <c r="C158" s="1">
        <v>8</v>
      </c>
      <c r="D158" s="1">
        <v>18</v>
      </c>
      <c r="E158" s="1">
        <v>7</v>
      </c>
    </row>
    <row r="159" spans="1:5" x14ac:dyDescent="0.3">
      <c r="A159" s="5" t="s">
        <v>141</v>
      </c>
      <c r="B159" s="1" t="s">
        <v>69</v>
      </c>
      <c r="C159" s="1">
        <v>4</v>
      </c>
      <c r="D159" s="1">
        <v>6</v>
      </c>
      <c r="E159" s="1">
        <v>11</v>
      </c>
    </row>
    <row r="160" spans="1:5" x14ac:dyDescent="0.3">
      <c r="A160" s="5" t="s">
        <v>141</v>
      </c>
      <c r="B160" s="1" t="s">
        <v>70</v>
      </c>
      <c r="C160" s="1">
        <v>0</v>
      </c>
      <c r="D160" s="1">
        <v>2</v>
      </c>
      <c r="E160" s="1">
        <v>0</v>
      </c>
    </row>
    <row r="161" spans="1:5" x14ac:dyDescent="0.3">
      <c r="A161" s="5" t="s">
        <v>141</v>
      </c>
      <c r="B161" s="1" t="s">
        <v>71</v>
      </c>
      <c r="C161" s="1">
        <v>7</v>
      </c>
      <c r="D161" s="1">
        <v>8</v>
      </c>
      <c r="E161" s="1">
        <v>11</v>
      </c>
    </row>
    <row r="162" spans="1:5" x14ac:dyDescent="0.3">
      <c r="A162" s="5" t="s">
        <v>141</v>
      </c>
      <c r="B162" s="1" t="s">
        <v>72</v>
      </c>
      <c r="C162" s="1">
        <v>0</v>
      </c>
      <c r="D162" s="1">
        <v>1</v>
      </c>
      <c r="E162" s="1">
        <v>0</v>
      </c>
    </row>
    <row r="163" spans="1:5" x14ac:dyDescent="0.3">
      <c r="A163" s="5" t="s">
        <v>141</v>
      </c>
      <c r="B163" s="1" t="s">
        <v>73</v>
      </c>
      <c r="C163" s="1">
        <v>4</v>
      </c>
      <c r="D163" s="1">
        <v>9</v>
      </c>
      <c r="E163" s="1">
        <v>10</v>
      </c>
    </row>
    <row r="164" spans="1:5" x14ac:dyDescent="0.3">
      <c r="A164" s="5" t="s">
        <v>141</v>
      </c>
      <c r="B164" s="1" t="s">
        <v>74</v>
      </c>
      <c r="C164" s="1">
        <v>1</v>
      </c>
      <c r="D164" s="1">
        <v>3</v>
      </c>
      <c r="E164" s="1">
        <v>3</v>
      </c>
    </row>
    <row r="165" spans="1:5" x14ac:dyDescent="0.3">
      <c r="A165" s="5" t="s">
        <v>141</v>
      </c>
      <c r="B165" s="1" t="s">
        <v>75</v>
      </c>
      <c r="C165" s="1">
        <v>6</v>
      </c>
      <c r="D165" s="1">
        <v>8</v>
      </c>
      <c r="E165" s="1">
        <v>7</v>
      </c>
    </row>
    <row r="166" spans="1:5" x14ac:dyDescent="0.3">
      <c r="A166" s="5" t="s">
        <v>142</v>
      </c>
      <c r="B166" s="1" t="s">
        <v>67</v>
      </c>
      <c r="C166" s="1">
        <v>8</v>
      </c>
      <c r="D166" s="1">
        <v>7</v>
      </c>
      <c r="E166" s="1">
        <v>11</v>
      </c>
    </row>
    <row r="167" spans="1:5" x14ac:dyDescent="0.3">
      <c r="A167" s="5" t="s">
        <v>142</v>
      </c>
      <c r="B167" s="1" t="s">
        <v>68</v>
      </c>
      <c r="C167" s="1">
        <v>46</v>
      </c>
      <c r="D167" s="1">
        <v>70</v>
      </c>
      <c r="E167" s="1">
        <v>86</v>
      </c>
    </row>
    <row r="168" spans="1:5" x14ac:dyDescent="0.3">
      <c r="A168" s="5" t="s">
        <v>142</v>
      </c>
      <c r="B168" s="1" t="s">
        <v>69</v>
      </c>
      <c r="C168" s="1">
        <v>20</v>
      </c>
      <c r="D168" s="1">
        <v>48</v>
      </c>
      <c r="E168" s="1">
        <v>66</v>
      </c>
    </row>
    <row r="169" spans="1:5" x14ac:dyDescent="0.3">
      <c r="A169" s="5" t="s">
        <v>142</v>
      </c>
      <c r="B169" s="1" t="s">
        <v>70</v>
      </c>
      <c r="C169" s="1">
        <v>1</v>
      </c>
      <c r="D169" s="1">
        <v>3</v>
      </c>
      <c r="E169" s="1">
        <v>2</v>
      </c>
    </row>
    <row r="170" spans="1:5" x14ac:dyDescent="0.3">
      <c r="A170" s="5" t="s">
        <v>142</v>
      </c>
      <c r="B170" s="1" t="s">
        <v>71</v>
      </c>
      <c r="C170" s="1">
        <v>60</v>
      </c>
      <c r="D170" s="1">
        <v>149</v>
      </c>
      <c r="E170" s="1">
        <v>144</v>
      </c>
    </row>
    <row r="171" spans="1:5" x14ac:dyDescent="0.3">
      <c r="A171" s="5" t="s">
        <v>142</v>
      </c>
      <c r="B171" s="1" t="s">
        <v>72</v>
      </c>
      <c r="C171" s="1">
        <v>0</v>
      </c>
      <c r="D171" s="1">
        <v>2</v>
      </c>
      <c r="E171" s="1">
        <v>4</v>
      </c>
    </row>
    <row r="172" spans="1:5" x14ac:dyDescent="0.3">
      <c r="A172" s="5" t="s">
        <v>142</v>
      </c>
      <c r="B172" s="1" t="s">
        <v>59</v>
      </c>
      <c r="C172" s="1">
        <v>4</v>
      </c>
      <c r="D172" s="1">
        <v>4</v>
      </c>
      <c r="E172" s="1">
        <v>2</v>
      </c>
    </row>
    <row r="173" spans="1:5" x14ac:dyDescent="0.3">
      <c r="A173" s="5" t="s">
        <v>142</v>
      </c>
      <c r="B173" s="1" t="s">
        <v>73</v>
      </c>
      <c r="C173" s="1">
        <v>9</v>
      </c>
      <c r="D173" s="1">
        <v>36</v>
      </c>
      <c r="E173" s="1">
        <v>23</v>
      </c>
    </row>
    <row r="174" spans="1:5" x14ac:dyDescent="0.3">
      <c r="A174" s="5" t="s">
        <v>142</v>
      </c>
      <c r="B174" s="1" t="s">
        <v>74</v>
      </c>
      <c r="C174" s="1">
        <v>16</v>
      </c>
      <c r="D174" s="1">
        <v>21</v>
      </c>
      <c r="E174" s="1">
        <v>24</v>
      </c>
    </row>
    <row r="175" spans="1:5" x14ac:dyDescent="0.3">
      <c r="A175" s="5" t="s">
        <v>142</v>
      </c>
      <c r="B175" s="1" t="s">
        <v>75</v>
      </c>
      <c r="C175" s="1">
        <v>16</v>
      </c>
      <c r="D175" s="1">
        <v>26</v>
      </c>
      <c r="E175" s="1">
        <v>17</v>
      </c>
    </row>
    <row r="176" spans="1:5" x14ac:dyDescent="0.3">
      <c r="A176" s="5" t="s">
        <v>143</v>
      </c>
      <c r="B176" s="1" t="s">
        <v>67</v>
      </c>
      <c r="C176" s="1">
        <v>0</v>
      </c>
      <c r="D176" s="1">
        <v>2</v>
      </c>
      <c r="E176" s="1">
        <v>2</v>
      </c>
    </row>
    <row r="177" spans="1:5" x14ac:dyDescent="0.3">
      <c r="A177" s="5" t="s">
        <v>143</v>
      </c>
      <c r="B177" s="1" t="s">
        <v>68</v>
      </c>
      <c r="C177" s="1">
        <v>2</v>
      </c>
      <c r="D177" s="1">
        <v>12</v>
      </c>
      <c r="E177" s="1">
        <v>23</v>
      </c>
    </row>
    <row r="178" spans="1:5" x14ac:dyDescent="0.3">
      <c r="A178" s="5" t="s">
        <v>143</v>
      </c>
      <c r="B178" s="1" t="s">
        <v>69</v>
      </c>
      <c r="C178" s="1">
        <v>3</v>
      </c>
      <c r="D178" s="1">
        <v>2</v>
      </c>
      <c r="E178" s="1">
        <v>4</v>
      </c>
    </row>
    <row r="179" spans="1:5" x14ac:dyDescent="0.3">
      <c r="A179" s="5" t="s">
        <v>143</v>
      </c>
      <c r="B179" s="1" t="s">
        <v>71</v>
      </c>
      <c r="C179" s="1">
        <v>8</v>
      </c>
      <c r="D179" s="1">
        <v>15</v>
      </c>
      <c r="E179" s="1">
        <v>23</v>
      </c>
    </row>
    <row r="180" spans="1:5" x14ac:dyDescent="0.3">
      <c r="A180" s="5" t="s">
        <v>143</v>
      </c>
      <c r="B180" s="1" t="s">
        <v>59</v>
      </c>
      <c r="C180" s="1">
        <v>0</v>
      </c>
      <c r="D180" s="1">
        <v>0</v>
      </c>
      <c r="E180" s="1">
        <v>2</v>
      </c>
    </row>
    <row r="181" spans="1:5" x14ac:dyDescent="0.3">
      <c r="A181" s="5" t="s">
        <v>143</v>
      </c>
      <c r="B181" s="1" t="s">
        <v>73</v>
      </c>
      <c r="C181" s="1">
        <v>0</v>
      </c>
      <c r="D181" s="1">
        <v>6</v>
      </c>
      <c r="E181" s="1">
        <v>12</v>
      </c>
    </row>
    <row r="182" spans="1:5" x14ac:dyDescent="0.3">
      <c r="A182" s="5" t="s">
        <v>143</v>
      </c>
      <c r="B182" s="1" t="s">
        <v>74</v>
      </c>
      <c r="C182" s="1">
        <v>2</v>
      </c>
      <c r="D182" s="1">
        <v>4</v>
      </c>
      <c r="E182" s="1">
        <v>5</v>
      </c>
    </row>
    <row r="183" spans="1:5" x14ac:dyDescent="0.3">
      <c r="A183" s="5" t="s">
        <v>143</v>
      </c>
      <c r="B183" s="1" t="s">
        <v>75</v>
      </c>
      <c r="C183" s="1">
        <v>2</v>
      </c>
      <c r="D183" s="1">
        <v>2</v>
      </c>
      <c r="E183" s="1">
        <v>1</v>
      </c>
    </row>
    <row r="184" spans="1:5" x14ac:dyDescent="0.3">
      <c r="A184" s="5" t="s">
        <v>144</v>
      </c>
      <c r="B184" s="1" t="s">
        <v>67</v>
      </c>
      <c r="C184" s="1">
        <v>1</v>
      </c>
      <c r="D184" s="1">
        <v>0</v>
      </c>
      <c r="E184" s="1">
        <v>0</v>
      </c>
    </row>
    <row r="185" spans="1:5" x14ac:dyDescent="0.3">
      <c r="A185" s="5" t="s">
        <v>144</v>
      </c>
      <c r="B185" s="1" t="s">
        <v>68</v>
      </c>
      <c r="C185" s="1">
        <v>7</v>
      </c>
      <c r="D185" s="1">
        <v>10</v>
      </c>
      <c r="E185" s="1">
        <v>15</v>
      </c>
    </row>
    <row r="186" spans="1:5" x14ac:dyDescent="0.3">
      <c r="A186" s="5" t="s">
        <v>144</v>
      </c>
      <c r="B186" s="1" t="s">
        <v>69</v>
      </c>
      <c r="C186" s="1">
        <v>2</v>
      </c>
      <c r="D186" s="1">
        <v>3</v>
      </c>
      <c r="E186" s="1">
        <v>4</v>
      </c>
    </row>
    <row r="187" spans="1:5" x14ac:dyDescent="0.3">
      <c r="A187" s="5" t="s">
        <v>144</v>
      </c>
      <c r="B187" s="1" t="s">
        <v>71</v>
      </c>
      <c r="C187" s="1">
        <v>2</v>
      </c>
      <c r="D187" s="1">
        <v>5</v>
      </c>
      <c r="E187" s="1">
        <v>3</v>
      </c>
    </row>
    <row r="188" spans="1:5" x14ac:dyDescent="0.3">
      <c r="A188" s="5" t="s">
        <v>144</v>
      </c>
      <c r="B188" s="1" t="s">
        <v>59</v>
      </c>
      <c r="C188" s="1">
        <v>0</v>
      </c>
      <c r="D188" s="1">
        <v>1</v>
      </c>
      <c r="E188" s="1">
        <v>1</v>
      </c>
    </row>
    <row r="189" spans="1:5" x14ac:dyDescent="0.3">
      <c r="A189" s="5" t="s">
        <v>144</v>
      </c>
      <c r="B189" s="1" t="s">
        <v>73</v>
      </c>
      <c r="C189" s="1">
        <v>8</v>
      </c>
      <c r="D189" s="1">
        <v>10</v>
      </c>
      <c r="E189" s="1">
        <v>24</v>
      </c>
    </row>
    <row r="190" spans="1:5" x14ac:dyDescent="0.3">
      <c r="A190" s="5" t="s">
        <v>144</v>
      </c>
      <c r="B190" s="1" t="s">
        <v>74</v>
      </c>
      <c r="C190" s="1">
        <v>2</v>
      </c>
      <c r="D190" s="1">
        <v>9</v>
      </c>
      <c r="E190" s="1">
        <v>6</v>
      </c>
    </row>
    <row r="191" spans="1:5" x14ac:dyDescent="0.3">
      <c r="A191" s="5" t="s">
        <v>144</v>
      </c>
      <c r="B191" s="1" t="s">
        <v>75</v>
      </c>
      <c r="C191" s="1">
        <v>7</v>
      </c>
      <c r="D191" s="1">
        <v>7</v>
      </c>
      <c r="E191" s="1">
        <v>3</v>
      </c>
    </row>
    <row r="192" spans="1:5" x14ac:dyDescent="0.3">
      <c r="A192" s="5" t="s">
        <v>145</v>
      </c>
      <c r="B192" s="1" t="s">
        <v>67</v>
      </c>
      <c r="C192" s="1">
        <v>5</v>
      </c>
      <c r="D192" s="1">
        <v>2</v>
      </c>
      <c r="E192" s="1">
        <v>4</v>
      </c>
    </row>
    <row r="193" spans="1:5" x14ac:dyDescent="0.3">
      <c r="A193" s="5" t="s">
        <v>145</v>
      </c>
      <c r="B193" s="1" t="s">
        <v>68</v>
      </c>
      <c r="C193" s="1">
        <v>12</v>
      </c>
      <c r="D193" s="1">
        <v>15</v>
      </c>
      <c r="E193" s="1">
        <v>33</v>
      </c>
    </row>
    <row r="194" spans="1:5" x14ac:dyDescent="0.3">
      <c r="A194" s="5" t="s">
        <v>145</v>
      </c>
      <c r="B194" s="1" t="s">
        <v>69</v>
      </c>
      <c r="C194" s="1">
        <v>2</v>
      </c>
      <c r="D194" s="1">
        <v>4</v>
      </c>
      <c r="E194" s="1">
        <v>4</v>
      </c>
    </row>
    <row r="195" spans="1:5" x14ac:dyDescent="0.3">
      <c r="A195" s="5" t="s">
        <v>145</v>
      </c>
      <c r="B195" s="1" t="s">
        <v>70</v>
      </c>
      <c r="C195" s="1">
        <v>1</v>
      </c>
      <c r="D195" s="1">
        <v>1</v>
      </c>
      <c r="E195" s="1">
        <v>1</v>
      </c>
    </row>
    <row r="196" spans="1:5" x14ac:dyDescent="0.3">
      <c r="A196" s="5" t="s">
        <v>145</v>
      </c>
      <c r="B196" s="1" t="s">
        <v>71</v>
      </c>
      <c r="C196" s="1">
        <v>3</v>
      </c>
      <c r="D196" s="1">
        <v>20</v>
      </c>
      <c r="E196" s="1">
        <v>24</v>
      </c>
    </row>
    <row r="197" spans="1:5" x14ac:dyDescent="0.3">
      <c r="A197" s="5" t="s">
        <v>145</v>
      </c>
      <c r="B197" s="1" t="s">
        <v>59</v>
      </c>
      <c r="C197" s="1">
        <v>1</v>
      </c>
      <c r="D197" s="1">
        <v>1</v>
      </c>
      <c r="E197" s="1">
        <v>0</v>
      </c>
    </row>
    <row r="198" spans="1:5" x14ac:dyDescent="0.3">
      <c r="A198" s="5" t="s">
        <v>145</v>
      </c>
      <c r="B198" s="1" t="s">
        <v>73</v>
      </c>
      <c r="C198" s="1">
        <v>6</v>
      </c>
      <c r="D198" s="1">
        <v>17</v>
      </c>
      <c r="E198" s="1">
        <v>13</v>
      </c>
    </row>
    <row r="199" spans="1:5" x14ac:dyDescent="0.3">
      <c r="A199" s="5" t="s">
        <v>145</v>
      </c>
      <c r="B199" s="1" t="s">
        <v>74</v>
      </c>
      <c r="C199" s="1">
        <v>6</v>
      </c>
      <c r="D199" s="1">
        <v>12</v>
      </c>
      <c r="E199" s="1">
        <v>6</v>
      </c>
    </row>
    <row r="200" spans="1:5" x14ac:dyDescent="0.3">
      <c r="A200" s="5" t="s">
        <v>145</v>
      </c>
      <c r="B200" s="1" t="s">
        <v>75</v>
      </c>
      <c r="C200" s="1">
        <v>3</v>
      </c>
      <c r="D200" s="1">
        <v>9</v>
      </c>
      <c r="E200" s="1">
        <v>3</v>
      </c>
    </row>
    <row r="201" spans="1:5" x14ac:dyDescent="0.3">
      <c r="A201" s="5" t="s">
        <v>20</v>
      </c>
      <c r="B201" s="1" t="s">
        <v>67</v>
      </c>
      <c r="C201" s="1">
        <v>14</v>
      </c>
      <c r="D201" s="1">
        <v>27</v>
      </c>
      <c r="E201" s="1">
        <v>33</v>
      </c>
    </row>
    <row r="202" spans="1:5" x14ac:dyDescent="0.3">
      <c r="A202" s="5" t="s">
        <v>20</v>
      </c>
      <c r="B202" s="1" t="s">
        <v>68</v>
      </c>
      <c r="C202" s="1">
        <v>232</v>
      </c>
      <c r="D202" s="1">
        <v>402</v>
      </c>
      <c r="E202" s="1">
        <v>304</v>
      </c>
    </row>
    <row r="203" spans="1:5" x14ac:dyDescent="0.3">
      <c r="A203" s="5" t="s">
        <v>20</v>
      </c>
      <c r="B203" s="1" t="s">
        <v>69</v>
      </c>
      <c r="C203" s="1">
        <v>55</v>
      </c>
      <c r="D203" s="1">
        <v>88</v>
      </c>
      <c r="E203" s="1">
        <v>110</v>
      </c>
    </row>
    <row r="204" spans="1:5" x14ac:dyDescent="0.3">
      <c r="A204" s="5" t="s">
        <v>20</v>
      </c>
      <c r="B204" s="1" t="s">
        <v>70</v>
      </c>
      <c r="C204" s="1">
        <v>9</v>
      </c>
      <c r="D204" s="1">
        <v>18</v>
      </c>
      <c r="E204" s="1">
        <v>17</v>
      </c>
    </row>
    <row r="205" spans="1:5" x14ac:dyDescent="0.3">
      <c r="A205" s="5" t="s">
        <v>20</v>
      </c>
      <c r="B205" s="1" t="s">
        <v>71</v>
      </c>
      <c r="C205" s="1">
        <v>81</v>
      </c>
      <c r="D205" s="1">
        <v>213</v>
      </c>
      <c r="E205" s="1">
        <v>214</v>
      </c>
    </row>
    <row r="206" spans="1:5" x14ac:dyDescent="0.3">
      <c r="A206" s="5" t="s">
        <v>20</v>
      </c>
      <c r="B206" s="1" t="s">
        <v>72</v>
      </c>
      <c r="C206" s="1">
        <v>2</v>
      </c>
      <c r="D206" s="1">
        <v>9</v>
      </c>
      <c r="E206" s="1">
        <v>5</v>
      </c>
    </row>
    <row r="207" spans="1:5" x14ac:dyDescent="0.3">
      <c r="A207" s="5" t="s">
        <v>20</v>
      </c>
      <c r="B207" s="1" t="s">
        <v>59</v>
      </c>
      <c r="C207" s="1">
        <v>10</v>
      </c>
      <c r="D207" s="1">
        <v>8</v>
      </c>
      <c r="E207" s="1">
        <v>14</v>
      </c>
    </row>
    <row r="208" spans="1:5" x14ac:dyDescent="0.3">
      <c r="A208" s="5" t="s">
        <v>20</v>
      </c>
      <c r="B208" s="1" t="s">
        <v>73</v>
      </c>
      <c r="C208" s="1">
        <v>123</v>
      </c>
      <c r="D208" s="1">
        <v>223</v>
      </c>
      <c r="E208" s="1">
        <v>195</v>
      </c>
    </row>
    <row r="209" spans="1:5" x14ac:dyDescent="0.3">
      <c r="A209" s="5" t="s">
        <v>20</v>
      </c>
      <c r="B209" s="1" t="s">
        <v>74</v>
      </c>
      <c r="C209" s="1">
        <v>50</v>
      </c>
      <c r="D209" s="1">
        <v>91</v>
      </c>
      <c r="E209" s="1">
        <v>96</v>
      </c>
    </row>
    <row r="210" spans="1:5" x14ac:dyDescent="0.3">
      <c r="A210" s="5" t="s">
        <v>20</v>
      </c>
      <c r="B210" s="1" t="s">
        <v>75</v>
      </c>
      <c r="C210" s="1">
        <v>246</v>
      </c>
      <c r="D210" s="1">
        <v>541</v>
      </c>
      <c r="E210" s="1">
        <v>343</v>
      </c>
    </row>
    <row r="211" spans="1:5" x14ac:dyDescent="0.3">
      <c r="A211" s="5" t="s">
        <v>21</v>
      </c>
      <c r="B211" s="1" t="s">
        <v>67</v>
      </c>
      <c r="C211" s="1">
        <v>24</v>
      </c>
      <c r="D211" s="1">
        <v>44</v>
      </c>
      <c r="E211" s="1">
        <v>43</v>
      </c>
    </row>
    <row r="212" spans="1:5" x14ac:dyDescent="0.3">
      <c r="A212" s="5" t="s">
        <v>21</v>
      </c>
      <c r="B212" s="1" t="s">
        <v>68</v>
      </c>
      <c r="C212" s="1">
        <v>247</v>
      </c>
      <c r="D212" s="1">
        <v>408</v>
      </c>
      <c r="E212" s="1">
        <v>369</v>
      </c>
    </row>
    <row r="213" spans="1:5" x14ac:dyDescent="0.3">
      <c r="A213" s="5" t="s">
        <v>21</v>
      </c>
      <c r="B213" s="1" t="s">
        <v>69</v>
      </c>
      <c r="C213" s="1">
        <v>53</v>
      </c>
      <c r="D213" s="1">
        <v>132</v>
      </c>
      <c r="E213" s="1">
        <v>101</v>
      </c>
    </row>
    <row r="214" spans="1:5" x14ac:dyDescent="0.3">
      <c r="A214" s="5" t="s">
        <v>21</v>
      </c>
      <c r="B214" s="1" t="s">
        <v>70</v>
      </c>
      <c r="C214" s="1">
        <v>9</v>
      </c>
      <c r="D214" s="1">
        <v>11</v>
      </c>
      <c r="E214" s="1">
        <v>8</v>
      </c>
    </row>
    <row r="215" spans="1:5" x14ac:dyDescent="0.3">
      <c r="A215" s="5" t="s">
        <v>21</v>
      </c>
      <c r="B215" s="1" t="s">
        <v>71</v>
      </c>
      <c r="C215" s="1">
        <v>104</v>
      </c>
      <c r="D215" s="1">
        <v>227</v>
      </c>
      <c r="E215" s="1">
        <v>228</v>
      </c>
    </row>
    <row r="216" spans="1:5" x14ac:dyDescent="0.3">
      <c r="A216" s="5" t="s">
        <v>21</v>
      </c>
      <c r="B216" s="1" t="s">
        <v>72</v>
      </c>
      <c r="C216" s="1">
        <v>3</v>
      </c>
      <c r="D216" s="1">
        <v>7</v>
      </c>
      <c r="E216" s="1">
        <v>11</v>
      </c>
    </row>
    <row r="217" spans="1:5" x14ac:dyDescent="0.3">
      <c r="A217" s="5" t="s">
        <v>21</v>
      </c>
      <c r="B217" s="1" t="s">
        <v>59</v>
      </c>
      <c r="C217" s="1">
        <v>10</v>
      </c>
      <c r="D217" s="1">
        <v>8</v>
      </c>
      <c r="E217" s="1">
        <v>23</v>
      </c>
    </row>
    <row r="218" spans="1:5" x14ac:dyDescent="0.3">
      <c r="A218" s="5" t="s">
        <v>21</v>
      </c>
      <c r="B218" s="1" t="s">
        <v>73</v>
      </c>
      <c r="C218" s="1">
        <v>157</v>
      </c>
      <c r="D218" s="1">
        <v>266</v>
      </c>
      <c r="E218" s="1">
        <v>256</v>
      </c>
    </row>
    <row r="219" spans="1:5" x14ac:dyDescent="0.3">
      <c r="A219" s="5" t="s">
        <v>21</v>
      </c>
      <c r="B219" s="1" t="s">
        <v>74</v>
      </c>
      <c r="C219" s="1">
        <v>57</v>
      </c>
      <c r="D219" s="1">
        <v>94</v>
      </c>
      <c r="E219" s="1">
        <v>91</v>
      </c>
    </row>
    <row r="220" spans="1:5" x14ac:dyDescent="0.3">
      <c r="A220" s="5" t="s">
        <v>21</v>
      </c>
      <c r="B220" s="1" t="s">
        <v>75</v>
      </c>
      <c r="C220" s="1">
        <v>250</v>
      </c>
      <c r="D220" s="1">
        <v>301</v>
      </c>
      <c r="E220" s="1">
        <v>275</v>
      </c>
    </row>
    <row r="221" spans="1:5" x14ac:dyDescent="0.3">
      <c r="A221" s="6" t="s">
        <v>28</v>
      </c>
      <c r="B221" s="2" t="s">
        <v>22</v>
      </c>
      <c r="C221" s="2">
        <v>9825</v>
      </c>
      <c r="D221" s="2">
        <v>11319</v>
      </c>
      <c r="E221" s="2">
        <v>11309</v>
      </c>
    </row>
    <row r="222" spans="1:5" x14ac:dyDescent="0.3">
      <c r="A222" s="12"/>
    </row>
    <row r="223" spans="1:5" x14ac:dyDescent="0.3">
      <c r="A223" s="12"/>
    </row>
    <row r="224" spans="1:5" x14ac:dyDescent="0.3">
      <c r="A224" s="12"/>
      <c r="C224" s="15" t="s">
        <v>27</v>
      </c>
      <c r="D224" s="16"/>
      <c r="E224" s="16"/>
    </row>
    <row r="225" spans="1:5" x14ac:dyDescent="0.3">
      <c r="A225" s="7" t="s">
        <v>28</v>
      </c>
      <c r="B225" s="3" t="s">
        <v>28</v>
      </c>
      <c r="C225" s="3" t="s">
        <v>9</v>
      </c>
      <c r="D225" s="3" t="s">
        <v>10</v>
      </c>
      <c r="E225" s="3" t="s">
        <v>11</v>
      </c>
    </row>
    <row r="226" spans="1:5" x14ac:dyDescent="0.3">
      <c r="A226" s="8" t="s">
        <v>126</v>
      </c>
      <c r="B226" s="4" t="s">
        <v>67</v>
      </c>
      <c r="C226" s="4">
        <v>0</v>
      </c>
      <c r="D226" s="4">
        <v>8.8347027122537302E-5</v>
      </c>
      <c r="E226" s="4">
        <v>0</v>
      </c>
    </row>
    <row r="227" spans="1:5" x14ac:dyDescent="0.3">
      <c r="A227" s="8" t="s">
        <v>126</v>
      </c>
      <c r="B227" s="4" t="s">
        <v>68</v>
      </c>
      <c r="C227" s="4">
        <v>3.0534351145038201E-4</v>
      </c>
      <c r="D227" s="4">
        <v>2.6504108136761202E-4</v>
      </c>
      <c r="E227" s="4">
        <v>9.7267662923335402E-4</v>
      </c>
    </row>
    <row r="228" spans="1:5" x14ac:dyDescent="0.3">
      <c r="A228" s="8" t="s">
        <v>126</v>
      </c>
      <c r="B228" s="4" t="s">
        <v>69</v>
      </c>
      <c r="C228" s="4">
        <v>1.01781170483461E-4</v>
      </c>
      <c r="D228" s="4">
        <v>1.7669405424507501E-4</v>
      </c>
      <c r="E228" s="4">
        <v>4.4212574056061497E-4</v>
      </c>
    </row>
    <row r="229" spans="1:5" x14ac:dyDescent="0.3">
      <c r="A229" s="8" t="s">
        <v>126</v>
      </c>
      <c r="B229" s="4" t="s">
        <v>71</v>
      </c>
      <c r="C229" s="4">
        <v>0</v>
      </c>
      <c r="D229" s="4">
        <v>6.1842918985776101E-4</v>
      </c>
      <c r="E229" s="4">
        <v>2.6527544433636901E-4</v>
      </c>
    </row>
    <row r="230" spans="1:5" x14ac:dyDescent="0.3">
      <c r="A230" s="8" t="s">
        <v>126</v>
      </c>
      <c r="B230" s="4" t="s">
        <v>72</v>
      </c>
      <c r="C230" s="4">
        <v>0</v>
      </c>
      <c r="D230" s="4">
        <v>8.8347027122537302E-5</v>
      </c>
      <c r="E230" s="4">
        <v>8.8425148112123106E-5</v>
      </c>
    </row>
    <row r="231" spans="1:5" x14ac:dyDescent="0.3">
      <c r="A231" s="8" t="s">
        <v>126</v>
      </c>
      <c r="B231" s="4" t="s">
        <v>59</v>
      </c>
      <c r="C231" s="4">
        <v>0</v>
      </c>
      <c r="D231" s="4">
        <v>8.8347027122537302E-5</v>
      </c>
      <c r="E231" s="4">
        <v>0</v>
      </c>
    </row>
    <row r="232" spans="1:5" x14ac:dyDescent="0.3">
      <c r="A232" s="8" t="s">
        <v>126</v>
      </c>
      <c r="B232" s="4" t="s">
        <v>73</v>
      </c>
      <c r="C232" s="4">
        <v>4.07124681933842E-4</v>
      </c>
      <c r="D232" s="4">
        <v>5.3008216273522403E-4</v>
      </c>
      <c r="E232" s="4">
        <v>7.0740118489698496E-4</v>
      </c>
    </row>
    <row r="233" spans="1:5" x14ac:dyDescent="0.3">
      <c r="A233" s="8" t="s">
        <v>126</v>
      </c>
      <c r="B233" s="4" t="s">
        <v>74</v>
      </c>
      <c r="C233" s="4">
        <v>1.01781170483461E-4</v>
      </c>
      <c r="D233" s="4">
        <v>3.5338810849014899E-4</v>
      </c>
      <c r="E233" s="4">
        <v>6.1897603678486197E-4</v>
      </c>
    </row>
    <row r="234" spans="1:5" x14ac:dyDescent="0.3">
      <c r="A234" s="8" t="s">
        <v>126</v>
      </c>
      <c r="B234" s="4" t="s">
        <v>75</v>
      </c>
      <c r="C234" s="4">
        <v>4.07124681933842E-4</v>
      </c>
      <c r="D234" s="4">
        <v>1.7669405424507501E-4</v>
      </c>
      <c r="E234" s="4">
        <v>5.3055088867273899E-4</v>
      </c>
    </row>
    <row r="235" spans="1:5" x14ac:dyDescent="0.3">
      <c r="A235" s="8" t="s">
        <v>127</v>
      </c>
      <c r="B235" s="4" t="s">
        <v>67</v>
      </c>
      <c r="C235" s="4">
        <v>4.07124681933842E-4</v>
      </c>
      <c r="D235" s="4">
        <v>1.7669405424507501E-4</v>
      </c>
      <c r="E235" s="4">
        <v>8.8425148112123106E-5</v>
      </c>
    </row>
    <row r="236" spans="1:5" x14ac:dyDescent="0.3">
      <c r="A236" s="8" t="s">
        <v>127</v>
      </c>
      <c r="B236" s="4" t="s">
        <v>68</v>
      </c>
      <c r="C236" s="4">
        <v>3.9694656488549604E-3</v>
      </c>
      <c r="D236" s="4">
        <v>5.3008216273522403E-3</v>
      </c>
      <c r="E236" s="4">
        <v>8.22353877442745E-3</v>
      </c>
    </row>
    <row r="237" spans="1:5" x14ac:dyDescent="0.3">
      <c r="A237" s="8" t="s">
        <v>127</v>
      </c>
      <c r="B237" s="4" t="s">
        <v>69</v>
      </c>
      <c r="C237" s="4">
        <v>7.1246819338422395E-4</v>
      </c>
      <c r="D237" s="4">
        <v>1.06016432547045E-3</v>
      </c>
      <c r="E237" s="4">
        <v>7.9582633300910805E-4</v>
      </c>
    </row>
    <row r="238" spans="1:5" x14ac:dyDescent="0.3">
      <c r="A238" s="8" t="s">
        <v>127</v>
      </c>
      <c r="B238" s="4" t="s">
        <v>70</v>
      </c>
      <c r="C238" s="4">
        <v>1.01781170483461E-4</v>
      </c>
      <c r="D238" s="4">
        <v>8.8347027122537302E-5</v>
      </c>
      <c r="E238" s="4">
        <v>4.4212574056061497E-4</v>
      </c>
    </row>
    <row r="239" spans="1:5" x14ac:dyDescent="0.3">
      <c r="A239" s="8" t="s">
        <v>127</v>
      </c>
      <c r="B239" s="4" t="s">
        <v>71</v>
      </c>
      <c r="C239" s="4">
        <v>7.1246819338422395E-4</v>
      </c>
      <c r="D239" s="4">
        <v>1.3252054068380601E-3</v>
      </c>
      <c r="E239" s="4">
        <v>8.8425148112123103E-4</v>
      </c>
    </row>
    <row r="240" spans="1:5" x14ac:dyDescent="0.3">
      <c r="A240" s="8" t="s">
        <v>127</v>
      </c>
      <c r="B240" s="4" t="s">
        <v>72</v>
      </c>
      <c r="C240" s="4">
        <v>2.03562340966921E-4</v>
      </c>
      <c r="D240" s="4">
        <v>8.8347027122537302E-5</v>
      </c>
      <c r="E240" s="4">
        <v>0</v>
      </c>
    </row>
    <row r="241" spans="1:5" x14ac:dyDescent="0.3">
      <c r="A241" s="8" t="s">
        <v>127</v>
      </c>
      <c r="B241" s="4" t="s">
        <v>59</v>
      </c>
      <c r="C241" s="4">
        <v>0</v>
      </c>
      <c r="D241" s="4">
        <v>8.8347027122537302E-5</v>
      </c>
      <c r="E241" s="4">
        <v>4.4212574056061497E-4</v>
      </c>
    </row>
    <row r="242" spans="1:5" x14ac:dyDescent="0.3">
      <c r="A242" s="8" t="s">
        <v>127</v>
      </c>
      <c r="B242" s="4" t="s">
        <v>73</v>
      </c>
      <c r="C242" s="4">
        <v>4.2748091603053403E-3</v>
      </c>
      <c r="D242" s="4">
        <v>6.1842918985776096E-3</v>
      </c>
      <c r="E242" s="4">
        <v>6.5434609602971101E-3</v>
      </c>
    </row>
    <row r="243" spans="1:5" x14ac:dyDescent="0.3">
      <c r="A243" s="8" t="s">
        <v>127</v>
      </c>
      <c r="B243" s="4" t="s">
        <v>74</v>
      </c>
      <c r="C243" s="4">
        <v>1.32315521628499E-3</v>
      </c>
      <c r="D243" s="4">
        <v>2.2970227051859701E-3</v>
      </c>
      <c r="E243" s="4">
        <v>2.4759041471394501E-3</v>
      </c>
    </row>
    <row r="244" spans="1:5" x14ac:dyDescent="0.3">
      <c r="A244" s="8" t="s">
        <v>127</v>
      </c>
      <c r="B244" s="4" t="s">
        <v>75</v>
      </c>
      <c r="C244" s="4">
        <v>1.22137404580153E-3</v>
      </c>
      <c r="D244" s="4">
        <v>6.0075978443325396E-3</v>
      </c>
      <c r="E244" s="4">
        <v>3.3601556282606801E-3</v>
      </c>
    </row>
    <row r="245" spans="1:5" x14ac:dyDescent="0.3">
      <c r="A245" s="8" t="s">
        <v>128</v>
      </c>
      <c r="B245" s="4" t="s">
        <v>67</v>
      </c>
      <c r="C245" s="4">
        <v>0</v>
      </c>
      <c r="D245" s="4">
        <v>0</v>
      </c>
      <c r="E245" s="4">
        <v>2.6527544433636901E-4</v>
      </c>
    </row>
    <row r="246" spans="1:5" x14ac:dyDescent="0.3">
      <c r="A246" s="8" t="s">
        <v>128</v>
      </c>
      <c r="B246" s="4" t="s">
        <v>68</v>
      </c>
      <c r="C246" s="4">
        <v>2.44274809160305E-3</v>
      </c>
      <c r="D246" s="4">
        <v>2.7387578407986599E-3</v>
      </c>
      <c r="E246" s="4">
        <v>2.3874789990273198E-3</v>
      </c>
    </row>
    <row r="247" spans="1:5" x14ac:dyDescent="0.3">
      <c r="A247" s="8" t="s">
        <v>128</v>
      </c>
      <c r="B247" s="4" t="s">
        <v>69</v>
      </c>
      <c r="C247" s="4">
        <v>1.11959287531807E-3</v>
      </c>
      <c r="D247" s="4">
        <v>8.8347027122537302E-4</v>
      </c>
      <c r="E247" s="4">
        <v>1.3263772216818501E-3</v>
      </c>
    </row>
    <row r="248" spans="1:5" x14ac:dyDescent="0.3">
      <c r="A248" s="8" t="s">
        <v>128</v>
      </c>
      <c r="B248" s="4" t="s">
        <v>70</v>
      </c>
      <c r="C248" s="4">
        <v>0</v>
      </c>
      <c r="D248" s="4">
        <v>8.8347027122537302E-5</v>
      </c>
      <c r="E248" s="4">
        <v>0</v>
      </c>
    </row>
    <row r="249" spans="1:5" x14ac:dyDescent="0.3">
      <c r="A249" s="8" t="s">
        <v>128</v>
      </c>
      <c r="B249" s="4" t="s">
        <v>71</v>
      </c>
      <c r="C249" s="4">
        <v>2.7480916030534399E-3</v>
      </c>
      <c r="D249" s="4">
        <v>4.8590864917395504E-3</v>
      </c>
      <c r="E249" s="4">
        <v>7.6929878857547101E-3</v>
      </c>
    </row>
    <row r="250" spans="1:5" x14ac:dyDescent="0.3">
      <c r="A250" s="8" t="s">
        <v>128</v>
      </c>
      <c r="B250" s="4" t="s">
        <v>72</v>
      </c>
      <c r="C250" s="4">
        <v>0</v>
      </c>
      <c r="D250" s="4">
        <v>8.8347027122537302E-5</v>
      </c>
      <c r="E250" s="4">
        <v>1.7685029622424599E-4</v>
      </c>
    </row>
    <row r="251" spans="1:5" x14ac:dyDescent="0.3">
      <c r="A251" s="8" t="s">
        <v>128</v>
      </c>
      <c r="B251" s="4" t="s">
        <v>59</v>
      </c>
      <c r="C251" s="4">
        <v>0</v>
      </c>
      <c r="D251" s="4">
        <v>8.8347027122537302E-5</v>
      </c>
      <c r="E251" s="4">
        <v>0</v>
      </c>
    </row>
    <row r="252" spans="1:5" x14ac:dyDescent="0.3">
      <c r="A252" s="8" t="s">
        <v>128</v>
      </c>
      <c r="B252" s="4" t="s">
        <v>73</v>
      </c>
      <c r="C252" s="4">
        <v>9.1603053435114501E-4</v>
      </c>
      <c r="D252" s="4">
        <v>1.3252054068380601E-3</v>
      </c>
      <c r="E252" s="4">
        <v>1.7685029622424599E-3</v>
      </c>
    </row>
    <row r="253" spans="1:5" x14ac:dyDescent="0.3">
      <c r="A253" s="8" t="s">
        <v>128</v>
      </c>
      <c r="B253" s="4" t="s">
        <v>74</v>
      </c>
      <c r="C253" s="4">
        <v>4.07124681933842E-4</v>
      </c>
      <c r="D253" s="4">
        <v>2.6504108136761202E-4</v>
      </c>
      <c r="E253" s="4">
        <v>7.0740118489698496E-4</v>
      </c>
    </row>
    <row r="254" spans="1:5" x14ac:dyDescent="0.3">
      <c r="A254" s="8" t="s">
        <v>128</v>
      </c>
      <c r="B254" s="4" t="s">
        <v>75</v>
      </c>
      <c r="C254" s="4">
        <v>9.1603053435114501E-4</v>
      </c>
      <c r="D254" s="4">
        <v>1.06016432547045E-3</v>
      </c>
      <c r="E254" s="4">
        <v>7.9582633300910805E-4</v>
      </c>
    </row>
    <row r="255" spans="1:5" x14ac:dyDescent="0.3">
      <c r="A255" s="8" t="s">
        <v>129</v>
      </c>
      <c r="B255" s="4" t="s">
        <v>68</v>
      </c>
      <c r="C255" s="4">
        <v>1.01781170483461E-4</v>
      </c>
      <c r="D255" s="4">
        <v>0</v>
      </c>
      <c r="E255" s="4">
        <v>0</v>
      </c>
    </row>
    <row r="256" spans="1:5" x14ac:dyDescent="0.3">
      <c r="A256" s="8" t="s">
        <v>129</v>
      </c>
      <c r="B256" s="4" t="s">
        <v>71</v>
      </c>
      <c r="C256" s="4">
        <v>0</v>
      </c>
      <c r="D256" s="4">
        <v>8.8347027122537302E-5</v>
      </c>
      <c r="E256" s="4">
        <v>0</v>
      </c>
    </row>
    <row r="257" spans="1:5" x14ac:dyDescent="0.3">
      <c r="A257" s="8" t="s">
        <v>129</v>
      </c>
      <c r="B257" s="4" t="s">
        <v>74</v>
      </c>
      <c r="C257" s="4">
        <v>0</v>
      </c>
      <c r="D257" s="4">
        <v>8.8347027122537302E-5</v>
      </c>
      <c r="E257" s="4">
        <v>0</v>
      </c>
    </row>
    <row r="258" spans="1:5" x14ac:dyDescent="0.3">
      <c r="A258" s="8" t="s">
        <v>129</v>
      </c>
      <c r="B258" s="4" t="s">
        <v>75</v>
      </c>
      <c r="C258" s="4">
        <v>1.01781170483461E-4</v>
      </c>
      <c r="D258" s="4">
        <v>0</v>
      </c>
      <c r="E258" s="4">
        <v>0</v>
      </c>
    </row>
    <row r="259" spans="1:5" x14ac:dyDescent="0.3">
      <c r="A259" s="8" t="s">
        <v>130</v>
      </c>
      <c r="B259" s="4" t="s">
        <v>67</v>
      </c>
      <c r="C259" s="4">
        <v>2.03562340966921E-4</v>
      </c>
      <c r="D259" s="4">
        <v>1.7669405424507501E-4</v>
      </c>
      <c r="E259" s="4">
        <v>1.7685029622424599E-4</v>
      </c>
    </row>
    <row r="260" spans="1:5" x14ac:dyDescent="0.3">
      <c r="A260" s="8" t="s">
        <v>130</v>
      </c>
      <c r="B260" s="4" t="s">
        <v>68</v>
      </c>
      <c r="C260" s="4">
        <v>3.5623409669211202E-3</v>
      </c>
      <c r="D260" s="4">
        <v>5.7425567629649302E-3</v>
      </c>
      <c r="E260" s="4">
        <v>6.8971615527455999E-3</v>
      </c>
    </row>
    <row r="261" spans="1:5" x14ac:dyDescent="0.3">
      <c r="A261" s="8" t="s">
        <v>130</v>
      </c>
      <c r="B261" s="4" t="s">
        <v>69</v>
      </c>
      <c r="C261" s="4">
        <v>7.1246819338422395E-4</v>
      </c>
      <c r="D261" s="4">
        <v>8.8347027122537302E-4</v>
      </c>
      <c r="E261" s="4">
        <v>1.0611017773454799E-3</v>
      </c>
    </row>
    <row r="262" spans="1:5" x14ac:dyDescent="0.3">
      <c r="A262" s="8" t="s">
        <v>130</v>
      </c>
      <c r="B262" s="4" t="s">
        <v>70</v>
      </c>
      <c r="C262" s="4">
        <v>0</v>
      </c>
      <c r="D262" s="4">
        <v>8.8347027122537302E-5</v>
      </c>
      <c r="E262" s="4">
        <v>0</v>
      </c>
    </row>
    <row r="263" spans="1:5" x14ac:dyDescent="0.3">
      <c r="A263" s="8" t="s">
        <v>130</v>
      </c>
      <c r="B263" s="4" t="s">
        <v>71</v>
      </c>
      <c r="C263" s="4">
        <v>1.4249363867684501E-3</v>
      </c>
      <c r="D263" s="4">
        <v>2.2970227051859701E-3</v>
      </c>
      <c r="E263" s="4">
        <v>1.85692811035458E-3</v>
      </c>
    </row>
    <row r="264" spans="1:5" x14ac:dyDescent="0.3">
      <c r="A264" s="8" t="s">
        <v>130</v>
      </c>
      <c r="B264" s="4" t="s">
        <v>72</v>
      </c>
      <c r="C264" s="4">
        <v>1.01781170483461E-4</v>
      </c>
      <c r="D264" s="4">
        <v>0</v>
      </c>
      <c r="E264" s="4">
        <v>1.7685029622424599E-4</v>
      </c>
    </row>
    <row r="265" spans="1:5" x14ac:dyDescent="0.3">
      <c r="A265" s="8" t="s">
        <v>130</v>
      </c>
      <c r="B265" s="4" t="s">
        <v>59</v>
      </c>
      <c r="C265" s="4">
        <v>0</v>
      </c>
      <c r="D265" s="4">
        <v>0</v>
      </c>
      <c r="E265" s="4">
        <v>1.7685029622424599E-4</v>
      </c>
    </row>
    <row r="266" spans="1:5" x14ac:dyDescent="0.3">
      <c r="A266" s="8" t="s">
        <v>130</v>
      </c>
      <c r="B266" s="4" t="s">
        <v>73</v>
      </c>
      <c r="C266" s="4">
        <v>2.8498727735369002E-3</v>
      </c>
      <c r="D266" s="4">
        <v>4.6823924374944804E-3</v>
      </c>
      <c r="E266" s="4">
        <v>3.89070651693342E-3</v>
      </c>
    </row>
    <row r="267" spans="1:5" x14ac:dyDescent="0.3">
      <c r="A267" s="8" t="s">
        <v>130</v>
      </c>
      <c r="B267" s="4" t="s">
        <v>74</v>
      </c>
      <c r="C267" s="4">
        <v>9.1603053435114501E-4</v>
      </c>
      <c r="D267" s="4">
        <v>1.85528756957328E-3</v>
      </c>
      <c r="E267" s="4">
        <v>1.3263772216818501E-3</v>
      </c>
    </row>
    <row r="268" spans="1:5" x14ac:dyDescent="0.3">
      <c r="A268" s="8" t="s">
        <v>130</v>
      </c>
      <c r="B268" s="4" t="s">
        <v>75</v>
      </c>
      <c r="C268" s="4">
        <v>2.1374045801526701E-3</v>
      </c>
      <c r="D268" s="4">
        <v>4.8590864917395504E-3</v>
      </c>
      <c r="E268" s="4">
        <v>2.8296047395879398E-3</v>
      </c>
    </row>
    <row r="269" spans="1:5" x14ac:dyDescent="0.3">
      <c r="A269" s="8" t="s">
        <v>131</v>
      </c>
      <c r="B269" s="4" t="s">
        <v>67</v>
      </c>
      <c r="C269" s="4">
        <v>1.01781170483461E-4</v>
      </c>
      <c r="D269" s="4">
        <v>0</v>
      </c>
      <c r="E269" s="4">
        <v>1.7685029622424599E-4</v>
      </c>
    </row>
    <row r="270" spans="1:5" x14ac:dyDescent="0.3">
      <c r="A270" s="8" t="s">
        <v>131</v>
      </c>
      <c r="B270" s="4" t="s">
        <v>68</v>
      </c>
      <c r="C270" s="4">
        <v>4.07124681933842E-4</v>
      </c>
      <c r="D270" s="4">
        <v>1.4135524339606001E-3</v>
      </c>
      <c r="E270" s="4">
        <v>1.4148023697939699E-3</v>
      </c>
    </row>
    <row r="271" spans="1:5" x14ac:dyDescent="0.3">
      <c r="A271" s="8" t="s">
        <v>131</v>
      </c>
      <c r="B271" s="4" t="s">
        <v>69</v>
      </c>
      <c r="C271" s="4">
        <v>1.01781170483461E-4</v>
      </c>
      <c r="D271" s="4">
        <v>6.1842918985776101E-4</v>
      </c>
      <c r="E271" s="4">
        <v>4.4212574056061497E-4</v>
      </c>
    </row>
    <row r="272" spans="1:5" x14ac:dyDescent="0.3">
      <c r="A272" s="8" t="s">
        <v>131</v>
      </c>
      <c r="B272" s="4" t="s">
        <v>71</v>
      </c>
      <c r="C272" s="4">
        <v>5.0890585241730301E-4</v>
      </c>
      <c r="D272" s="4">
        <v>7.9512324410283605E-4</v>
      </c>
      <c r="E272" s="4">
        <v>9.7267662923335402E-4</v>
      </c>
    </row>
    <row r="273" spans="1:5" x14ac:dyDescent="0.3">
      <c r="A273" s="8" t="s">
        <v>131</v>
      </c>
      <c r="B273" s="4" t="s">
        <v>59</v>
      </c>
      <c r="C273" s="4">
        <v>1.01781170483461E-4</v>
      </c>
      <c r="D273" s="4">
        <v>1.7669405424507501E-4</v>
      </c>
      <c r="E273" s="4">
        <v>0</v>
      </c>
    </row>
    <row r="274" spans="1:5" x14ac:dyDescent="0.3">
      <c r="A274" s="8" t="s">
        <v>131</v>
      </c>
      <c r="B274" s="4" t="s">
        <v>73</v>
      </c>
      <c r="C274" s="4">
        <v>4.07124681933842E-4</v>
      </c>
      <c r="D274" s="4">
        <v>6.1842918985776101E-4</v>
      </c>
      <c r="E274" s="4">
        <v>1.0611017773454799E-3</v>
      </c>
    </row>
    <row r="275" spans="1:5" x14ac:dyDescent="0.3">
      <c r="A275" s="8" t="s">
        <v>131</v>
      </c>
      <c r="B275" s="4" t="s">
        <v>74</v>
      </c>
      <c r="C275" s="4">
        <v>1.01781170483461E-4</v>
      </c>
      <c r="D275" s="4">
        <v>6.1842918985776101E-4</v>
      </c>
      <c r="E275" s="4">
        <v>3.5370059244849199E-4</v>
      </c>
    </row>
    <row r="276" spans="1:5" x14ac:dyDescent="0.3">
      <c r="A276" s="8" t="s">
        <v>131</v>
      </c>
      <c r="B276" s="4" t="s">
        <v>75</v>
      </c>
      <c r="C276" s="4">
        <v>6.1068702290076305E-4</v>
      </c>
      <c r="D276" s="4">
        <v>6.1842918985776101E-4</v>
      </c>
      <c r="E276" s="4">
        <v>7.0740118489698496E-4</v>
      </c>
    </row>
    <row r="277" spans="1:5" x14ac:dyDescent="0.3">
      <c r="A277" s="8" t="s">
        <v>132</v>
      </c>
      <c r="B277" s="4" t="s">
        <v>67</v>
      </c>
      <c r="C277" s="4">
        <v>1.01781170483461E-4</v>
      </c>
      <c r="D277" s="4">
        <v>1.7669405424507501E-4</v>
      </c>
      <c r="E277" s="4">
        <v>0</v>
      </c>
    </row>
    <row r="278" spans="1:5" x14ac:dyDescent="0.3">
      <c r="A278" s="8" t="s">
        <v>132</v>
      </c>
      <c r="B278" s="4" t="s">
        <v>68</v>
      </c>
      <c r="C278" s="4">
        <v>7.1246819338422395E-4</v>
      </c>
      <c r="D278" s="4">
        <v>1.3252054068380601E-3</v>
      </c>
      <c r="E278" s="4">
        <v>1.6800778141303401E-3</v>
      </c>
    </row>
    <row r="279" spans="1:5" x14ac:dyDescent="0.3">
      <c r="A279" s="8" t="s">
        <v>132</v>
      </c>
      <c r="B279" s="4" t="s">
        <v>69</v>
      </c>
      <c r="C279" s="4">
        <v>1.01781170483461E-4</v>
      </c>
      <c r="D279" s="4">
        <v>4.41735135612687E-4</v>
      </c>
      <c r="E279" s="4">
        <v>4.4212574056061497E-4</v>
      </c>
    </row>
    <row r="280" spans="1:5" x14ac:dyDescent="0.3">
      <c r="A280" s="8" t="s">
        <v>132</v>
      </c>
      <c r="B280" s="4" t="s">
        <v>71</v>
      </c>
      <c r="C280" s="4">
        <v>5.0890585241730301E-4</v>
      </c>
      <c r="D280" s="4">
        <v>2.1203286509409E-3</v>
      </c>
      <c r="E280" s="4">
        <v>3.2717304801485499E-3</v>
      </c>
    </row>
    <row r="281" spans="1:5" x14ac:dyDescent="0.3">
      <c r="A281" s="8" t="s">
        <v>132</v>
      </c>
      <c r="B281" s="4" t="s">
        <v>59</v>
      </c>
      <c r="C281" s="4">
        <v>1.01781170483461E-4</v>
      </c>
      <c r="D281" s="4">
        <v>0</v>
      </c>
      <c r="E281" s="4">
        <v>8.8425148112123106E-5</v>
      </c>
    </row>
    <row r="282" spans="1:5" x14ac:dyDescent="0.3">
      <c r="A282" s="8" t="s">
        <v>132</v>
      </c>
      <c r="B282" s="4" t="s">
        <v>73</v>
      </c>
      <c r="C282" s="4">
        <v>6.1068702290076305E-4</v>
      </c>
      <c r="D282" s="4">
        <v>5.3008216273522403E-4</v>
      </c>
      <c r="E282" s="4">
        <v>6.1897603678486197E-4</v>
      </c>
    </row>
    <row r="283" spans="1:5" x14ac:dyDescent="0.3">
      <c r="A283" s="8" t="s">
        <v>132</v>
      </c>
      <c r="B283" s="4" t="s">
        <v>74</v>
      </c>
      <c r="C283" s="4">
        <v>4.07124681933842E-4</v>
      </c>
      <c r="D283" s="4">
        <v>0</v>
      </c>
      <c r="E283" s="4">
        <v>5.3055088867273899E-4</v>
      </c>
    </row>
    <row r="284" spans="1:5" x14ac:dyDescent="0.3">
      <c r="A284" s="8" t="s">
        <v>132</v>
      </c>
      <c r="B284" s="4" t="s">
        <v>75</v>
      </c>
      <c r="C284" s="4">
        <v>4.07124681933842E-4</v>
      </c>
      <c r="D284" s="4">
        <v>3.5338810849014899E-4</v>
      </c>
      <c r="E284" s="4">
        <v>0</v>
      </c>
    </row>
    <row r="285" spans="1:5" x14ac:dyDescent="0.3">
      <c r="A285" s="8" t="s">
        <v>133</v>
      </c>
      <c r="B285" s="4" t="s">
        <v>67</v>
      </c>
      <c r="C285" s="4">
        <v>0</v>
      </c>
      <c r="D285" s="4">
        <v>8.8347027122537302E-5</v>
      </c>
      <c r="E285" s="4">
        <v>0</v>
      </c>
    </row>
    <row r="286" spans="1:5" x14ac:dyDescent="0.3">
      <c r="A286" s="8" t="s">
        <v>133</v>
      </c>
      <c r="B286" s="4" t="s">
        <v>68</v>
      </c>
      <c r="C286" s="4">
        <v>8.1424936386768399E-4</v>
      </c>
      <c r="D286" s="4">
        <v>1.14851135259299E-3</v>
      </c>
      <c r="E286" s="4">
        <v>1.3263772216818501E-3</v>
      </c>
    </row>
    <row r="287" spans="1:5" x14ac:dyDescent="0.3">
      <c r="A287" s="8" t="s">
        <v>133</v>
      </c>
      <c r="B287" s="4" t="s">
        <v>69</v>
      </c>
      <c r="C287" s="4">
        <v>2.03562340966921E-4</v>
      </c>
      <c r="D287" s="4">
        <v>1.7669405424507501E-4</v>
      </c>
      <c r="E287" s="4">
        <v>0</v>
      </c>
    </row>
    <row r="288" spans="1:5" x14ac:dyDescent="0.3">
      <c r="A288" s="8" t="s">
        <v>133</v>
      </c>
      <c r="B288" s="4" t="s">
        <v>70</v>
      </c>
      <c r="C288" s="4">
        <v>1.01781170483461E-4</v>
      </c>
      <c r="D288" s="4">
        <v>0</v>
      </c>
      <c r="E288" s="4">
        <v>8.8425148112123106E-5</v>
      </c>
    </row>
    <row r="289" spans="1:5" x14ac:dyDescent="0.3">
      <c r="A289" s="8" t="s">
        <v>133</v>
      </c>
      <c r="B289" s="4" t="s">
        <v>71</v>
      </c>
      <c r="C289" s="4">
        <v>1.01781170483461E-4</v>
      </c>
      <c r="D289" s="4">
        <v>8.8347027122537302E-5</v>
      </c>
      <c r="E289" s="4">
        <v>1.7685029622424599E-4</v>
      </c>
    </row>
    <row r="290" spans="1:5" x14ac:dyDescent="0.3">
      <c r="A290" s="8" t="s">
        <v>133</v>
      </c>
      <c r="B290" s="4" t="s">
        <v>72</v>
      </c>
      <c r="C290" s="4">
        <v>2.03562340966921E-4</v>
      </c>
      <c r="D290" s="4">
        <v>0</v>
      </c>
      <c r="E290" s="4">
        <v>8.8425148112123106E-5</v>
      </c>
    </row>
    <row r="291" spans="1:5" x14ac:dyDescent="0.3">
      <c r="A291" s="8" t="s">
        <v>133</v>
      </c>
      <c r="B291" s="4" t="s">
        <v>59</v>
      </c>
      <c r="C291" s="4">
        <v>1.01781170483461E-4</v>
      </c>
      <c r="D291" s="4">
        <v>1.7669405424507501E-4</v>
      </c>
      <c r="E291" s="4">
        <v>8.8425148112123106E-5</v>
      </c>
    </row>
    <row r="292" spans="1:5" x14ac:dyDescent="0.3">
      <c r="A292" s="8" t="s">
        <v>133</v>
      </c>
      <c r="B292" s="4" t="s">
        <v>73</v>
      </c>
      <c r="C292" s="4">
        <v>1.83206106870229E-3</v>
      </c>
      <c r="D292" s="4">
        <v>2.1203286509409E-3</v>
      </c>
      <c r="E292" s="4">
        <v>2.8296047395879398E-3</v>
      </c>
    </row>
    <row r="293" spans="1:5" x14ac:dyDescent="0.3">
      <c r="A293" s="8" t="s">
        <v>133</v>
      </c>
      <c r="B293" s="4" t="s">
        <v>74</v>
      </c>
      <c r="C293" s="4">
        <v>5.0890585241730301E-4</v>
      </c>
      <c r="D293" s="4">
        <v>4.41735135612687E-4</v>
      </c>
      <c r="E293" s="4">
        <v>7.9582633300910805E-4</v>
      </c>
    </row>
    <row r="294" spans="1:5" x14ac:dyDescent="0.3">
      <c r="A294" s="8" t="s">
        <v>133</v>
      </c>
      <c r="B294" s="4" t="s">
        <v>75</v>
      </c>
      <c r="C294" s="4">
        <v>2.03562340966921E-4</v>
      </c>
      <c r="D294" s="4">
        <v>8.8347027122537302E-4</v>
      </c>
      <c r="E294" s="4">
        <v>1.7685029622424599E-4</v>
      </c>
    </row>
    <row r="295" spans="1:5" x14ac:dyDescent="0.3">
      <c r="A295" s="8" t="s">
        <v>134</v>
      </c>
      <c r="B295" s="4" t="s">
        <v>67</v>
      </c>
      <c r="C295" s="4">
        <v>7.1246819338422395E-4</v>
      </c>
      <c r="D295" s="4">
        <v>6.1842918985776101E-4</v>
      </c>
      <c r="E295" s="4">
        <v>1.1495269254576E-3</v>
      </c>
    </row>
    <row r="296" spans="1:5" x14ac:dyDescent="0.3">
      <c r="A296" s="8" t="s">
        <v>134</v>
      </c>
      <c r="B296" s="4" t="s">
        <v>68</v>
      </c>
      <c r="C296" s="4">
        <v>6.9211195928753199E-3</v>
      </c>
      <c r="D296" s="4">
        <v>9.9832140648467207E-3</v>
      </c>
      <c r="E296" s="4">
        <v>1.02573171810063E-2</v>
      </c>
    </row>
    <row r="297" spans="1:5" x14ac:dyDescent="0.3">
      <c r="A297" s="8" t="s">
        <v>134</v>
      </c>
      <c r="B297" s="4" t="s">
        <v>69</v>
      </c>
      <c r="C297" s="4">
        <v>1.6284987277353699E-3</v>
      </c>
      <c r="D297" s="4">
        <v>2.6504108136761202E-3</v>
      </c>
      <c r="E297" s="4">
        <v>3.5370059244849198E-3</v>
      </c>
    </row>
    <row r="298" spans="1:5" x14ac:dyDescent="0.3">
      <c r="A298" s="8" t="s">
        <v>134</v>
      </c>
      <c r="B298" s="4" t="s">
        <v>70</v>
      </c>
      <c r="C298" s="4">
        <v>4.07124681933842E-4</v>
      </c>
      <c r="D298" s="4">
        <v>3.5338810849014899E-4</v>
      </c>
      <c r="E298" s="4">
        <v>3.5370059244849199E-4</v>
      </c>
    </row>
    <row r="299" spans="1:5" x14ac:dyDescent="0.3">
      <c r="A299" s="8" t="s">
        <v>134</v>
      </c>
      <c r="B299" s="4" t="s">
        <v>71</v>
      </c>
      <c r="C299" s="4">
        <v>2.0356234096692099E-3</v>
      </c>
      <c r="D299" s="4">
        <v>3.9756162205141802E-3</v>
      </c>
      <c r="E299" s="4">
        <v>4.3328322574940296E-3</v>
      </c>
    </row>
    <row r="300" spans="1:5" x14ac:dyDescent="0.3">
      <c r="A300" s="8" t="s">
        <v>134</v>
      </c>
      <c r="B300" s="4" t="s">
        <v>72</v>
      </c>
      <c r="C300" s="4">
        <v>2.03562340966921E-4</v>
      </c>
      <c r="D300" s="4">
        <v>4.41735135612687E-4</v>
      </c>
      <c r="E300" s="4">
        <v>6.1897603678486197E-4</v>
      </c>
    </row>
    <row r="301" spans="1:5" x14ac:dyDescent="0.3">
      <c r="A301" s="8" t="s">
        <v>134</v>
      </c>
      <c r="B301" s="4" t="s">
        <v>59</v>
      </c>
      <c r="C301" s="4">
        <v>4.07124681933842E-4</v>
      </c>
      <c r="D301" s="4">
        <v>4.41735135612687E-4</v>
      </c>
      <c r="E301" s="4">
        <v>2.6527544433636901E-4</v>
      </c>
    </row>
    <row r="302" spans="1:5" x14ac:dyDescent="0.3">
      <c r="A302" s="8" t="s">
        <v>134</v>
      </c>
      <c r="B302" s="4" t="s">
        <v>73</v>
      </c>
      <c r="C302" s="4">
        <v>6.5139949109414797E-3</v>
      </c>
      <c r="D302" s="4">
        <v>8.9230497393762691E-3</v>
      </c>
      <c r="E302" s="4">
        <v>1.02573171810063E-2</v>
      </c>
    </row>
    <row r="303" spans="1:5" x14ac:dyDescent="0.3">
      <c r="A303" s="8" t="s">
        <v>134</v>
      </c>
      <c r="B303" s="4" t="s">
        <v>74</v>
      </c>
      <c r="C303" s="4">
        <v>1.9338422391857501E-3</v>
      </c>
      <c r="D303" s="4">
        <v>2.7387578407986599E-3</v>
      </c>
      <c r="E303" s="4">
        <v>3.4485807763728E-3</v>
      </c>
    </row>
    <row r="304" spans="1:5" x14ac:dyDescent="0.3">
      <c r="A304" s="8" t="s">
        <v>134</v>
      </c>
      <c r="B304" s="4" t="s">
        <v>75</v>
      </c>
      <c r="C304" s="4">
        <v>1.6284987277353699E-3</v>
      </c>
      <c r="D304" s="4">
        <v>4.5940454103719401E-3</v>
      </c>
      <c r="E304" s="4">
        <v>2.2990538509152E-3</v>
      </c>
    </row>
    <row r="305" spans="1:5" x14ac:dyDescent="0.3">
      <c r="A305" s="8" t="s">
        <v>135</v>
      </c>
      <c r="B305" s="4" t="s">
        <v>67</v>
      </c>
      <c r="C305" s="4">
        <v>6.3104325699745497E-3</v>
      </c>
      <c r="D305" s="4">
        <v>0</v>
      </c>
      <c r="E305" s="4">
        <v>0</v>
      </c>
    </row>
    <row r="306" spans="1:5" x14ac:dyDescent="0.3">
      <c r="A306" s="8" t="s">
        <v>135</v>
      </c>
      <c r="B306" s="4" t="s">
        <v>68</v>
      </c>
      <c r="C306" s="4">
        <v>9.4249363867684496E-2</v>
      </c>
      <c r="D306" s="4">
        <v>0</v>
      </c>
      <c r="E306" s="4">
        <v>0</v>
      </c>
    </row>
    <row r="307" spans="1:5" x14ac:dyDescent="0.3">
      <c r="A307" s="8" t="s">
        <v>135</v>
      </c>
      <c r="B307" s="4" t="s">
        <v>69</v>
      </c>
      <c r="C307" s="4">
        <v>2.3816793893129799E-2</v>
      </c>
      <c r="D307" s="4">
        <v>0</v>
      </c>
      <c r="E307" s="4">
        <v>0</v>
      </c>
    </row>
    <row r="308" spans="1:5" x14ac:dyDescent="0.3">
      <c r="A308" s="8" t="s">
        <v>135</v>
      </c>
      <c r="B308" s="4" t="s">
        <v>70</v>
      </c>
      <c r="C308" s="4">
        <v>2.7480916030534399E-3</v>
      </c>
      <c r="D308" s="4">
        <v>0</v>
      </c>
      <c r="E308" s="4">
        <v>0</v>
      </c>
    </row>
    <row r="309" spans="1:5" x14ac:dyDescent="0.3">
      <c r="A309" s="8" t="s">
        <v>135</v>
      </c>
      <c r="B309" s="4" t="s">
        <v>71</v>
      </c>
      <c r="C309" s="4">
        <v>4.9160305343511401E-2</v>
      </c>
      <c r="D309" s="4">
        <v>0</v>
      </c>
      <c r="E309" s="4">
        <v>0</v>
      </c>
    </row>
    <row r="310" spans="1:5" x14ac:dyDescent="0.3">
      <c r="A310" s="8" t="s">
        <v>135</v>
      </c>
      <c r="B310" s="4" t="s">
        <v>72</v>
      </c>
      <c r="C310" s="4">
        <v>1.5267175572519099E-3</v>
      </c>
      <c r="D310" s="4">
        <v>0</v>
      </c>
      <c r="E310" s="4">
        <v>0</v>
      </c>
    </row>
    <row r="311" spans="1:5" x14ac:dyDescent="0.3">
      <c r="A311" s="8" t="s">
        <v>135</v>
      </c>
      <c r="B311" s="4" t="s">
        <v>59</v>
      </c>
      <c r="C311" s="4">
        <v>2.5445292620865098E-3</v>
      </c>
      <c r="D311" s="4">
        <v>0</v>
      </c>
      <c r="E311" s="4">
        <v>0</v>
      </c>
    </row>
    <row r="312" spans="1:5" x14ac:dyDescent="0.3">
      <c r="A312" s="8" t="s">
        <v>135</v>
      </c>
      <c r="B312" s="4" t="s">
        <v>73</v>
      </c>
      <c r="C312" s="4">
        <v>6.0458015267175598E-2</v>
      </c>
      <c r="D312" s="4">
        <v>0</v>
      </c>
      <c r="E312" s="4">
        <v>0</v>
      </c>
    </row>
    <row r="313" spans="1:5" x14ac:dyDescent="0.3">
      <c r="A313" s="8" t="s">
        <v>135</v>
      </c>
      <c r="B313" s="4" t="s">
        <v>74</v>
      </c>
      <c r="C313" s="4">
        <v>2.0966921119592901E-2</v>
      </c>
      <c r="D313" s="4">
        <v>0</v>
      </c>
      <c r="E313" s="4">
        <v>0</v>
      </c>
    </row>
    <row r="314" spans="1:5" x14ac:dyDescent="0.3">
      <c r="A314" s="8" t="s">
        <v>135</v>
      </c>
      <c r="B314" s="4" t="s">
        <v>75</v>
      </c>
      <c r="C314" s="4">
        <v>4.8346055979643802E-2</v>
      </c>
      <c r="D314" s="4">
        <v>0</v>
      </c>
      <c r="E314" s="4">
        <v>0</v>
      </c>
    </row>
    <row r="315" spans="1:5" x14ac:dyDescent="0.3">
      <c r="A315" s="8" t="s">
        <v>17</v>
      </c>
      <c r="B315" s="4" t="s">
        <v>67</v>
      </c>
      <c r="C315" s="4">
        <v>1.0178117048346099E-3</v>
      </c>
      <c r="D315" s="4">
        <v>1.4135524339606001E-3</v>
      </c>
      <c r="E315" s="4">
        <v>6.1897603678486197E-4</v>
      </c>
    </row>
    <row r="316" spans="1:5" x14ac:dyDescent="0.3">
      <c r="A316" s="8" t="s">
        <v>17</v>
      </c>
      <c r="B316" s="4" t="s">
        <v>68</v>
      </c>
      <c r="C316" s="4">
        <v>5.3231552162849902E-2</v>
      </c>
      <c r="D316" s="4">
        <v>6.4139941690962099E-2</v>
      </c>
      <c r="E316" s="4">
        <v>5.9067998938898199E-2</v>
      </c>
    </row>
    <row r="317" spans="1:5" x14ac:dyDescent="0.3">
      <c r="A317" s="8" t="s">
        <v>17</v>
      </c>
      <c r="B317" s="4" t="s">
        <v>69</v>
      </c>
      <c r="C317" s="4">
        <v>5.6997455470737899E-3</v>
      </c>
      <c r="D317" s="4">
        <v>5.1241275731071702E-3</v>
      </c>
      <c r="E317" s="4">
        <v>5.3939340348395102E-3</v>
      </c>
    </row>
    <row r="318" spans="1:5" x14ac:dyDescent="0.3">
      <c r="A318" s="8" t="s">
        <v>17</v>
      </c>
      <c r="B318" s="4" t="s">
        <v>70</v>
      </c>
      <c r="C318" s="4">
        <v>1.9338422391857501E-3</v>
      </c>
      <c r="D318" s="4">
        <v>2.7387578407986599E-3</v>
      </c>
      <c r="E318" s="4">
        <v>2.2106287028030801E-3</v>
      </c>
    </row>
    <row r="319" spans="1:5" x14ac:dyDescent="0.3">
      <c r="A319" s="8" t="s">
        <v>17</v>
      </c>
      <c r="B319" s="4" t="s">
        <v>71</v>
      </c>
      <c r="C319" s="4">
        <v>3.8676844783715001E-3</v>
      </c>
      <c r="D319" s="4">
        <v>3.7989221662691002E-3</v>
      </c>
      <c r="E319" s="4">
        <v>3.9791316650455398E-3</v>
      </c>
    </row>
    <row r="320" spans="1:5" x14ac:dyDescent="0.3">
      <c r="A320" s="8" t="s">
        <v>17</v>
      </c>
      <c r="B320" s="4" t="s">
        <v>72</v>
      </c>
      <c r="C320" s="4">
        <v>5.0890585241730301E-4</v>
      </c>
      <c r="D320" s="4">
        <v>6.1842918985776101E-4</v>
      </c>
      <c r="E320" s="4">
        <v>7.9582633300910805E-4</v>
      </c>
    </row>
    <row r="321" spans="1:5" x14ac:dyDescent="0.3">
      <c r="A321" s="8" t="s">
        <v>17</v>
      </c>
      <c r="B321" s="4" t="s">
        <v>59</v>
      </c>
      <c r="C321" s="4">
        <v>1.22137404580153E-3</v>
      </c>
      <c r="D321" s="4">
        <v>1.14851135259299E-3</v>
      </c>
      <c r="E321" s="4">
        <v>1.85692811035458E-3</v>
      </c>
    </row>
    <row r="322" spans="1:5" x14ac:dyDescent="0.3">
      <c r="A322" s="8" t="s">
        <v>17</v>
      </c>
      <c r="B322" s="4" t="s">
        <v>73</v>
      </c>
      <c r="C322" s="4">
        <v>3.5521628498727698E-2</v>
      </c>
      <c r="D322" s="4">
        <v>4.2671614100185502E-2</v>
      </c>
      <c r="E322" s="4">
        <v>4.1736669908922101E-2</v>
      </c>
    </row>
    <row r="323" spans="1:5" x14ac:dyDescent="0.3">
      <c r="A323" s="8" t="s">
        <v>17</v>
      </c>
      <c r="B323" s="4" t="s">
        <v>74</v>
      </c>
      <c r="C323" s="4">
        <v>1.3027989821882999E-2</v>
      </c>
      <c r="D323" s="4">
        <v>1.7139323261772199E-2</v>
      </c>
      <c r="E323" s="4">
        <v>1.6535502696966999E-2</v>
      </c>
    </row>
    <row r="324" spans="1:5" x14ac:dyDescent="0.3">
      <c r="A324" s="8" t="s">
        <v>17</v>
      </c>
      <c r="B324" s="4" t="s">
        <v>75</v>
      </c>
      <c r="C324" s="4">
        <v>2.90076335877863E-2</v>
      </c>
      <c r="D324" s="4">
        <v>6.6260270341903002E-2</v>
      </c>
      <c r="E324" s="4">
        <v>5.0579184720134403E-2</v>
      </c>
    </row>
    <row r="325" spans="1:5" x14ac:dyDescent="0.3">
      <c r="A325" s="8" t="s">
        <v>136</v>
      </c>
      <c r="B325" s="4" t="s">
        <v>67</v>
      </c>
      <c r="C325" s="4">
        <v>7.1246819338422395E-4</v>
      </c>
      <c r="D325" s="4">
        <v>1.2368583797155201E-3</v>
      </c>
      <c r="E325" s="4">
        <v>7.9582633300910805E-4</v>
      </c>
    </row>
    <row r="326" spans="1:5" x14ac:dyDescent="0.3">
      <c r="A326" s="8" t="s">
        <v>136</v>
      </c>
      <c r="B326" s="4" t="s">
        <v>68</v>
      </c>
      <c r="C326" s="4">
        <v>7.3282442748091601E-3</v>
      </c>
      <c r="D326" s="4">
        <v>1.1661807580174899E-2</v>
      </c>
      <c r="E326" s="4">
        <v>1.2644796180033601E-2</v>
      </c>
    </row>
    <row r="327" spans="1:5" x14ac:dyDescent="0.3">
      <c r="A327" s="8" t="s">
        <v>136</v>
      </c>
      <c r="B327" s="4" t="s">
        <v>69</v>
      </c>
      <c r="C327" s="4">
        <v>1.73027989821883E-3</v>
      </c>
      <c r="D327" s="4">
        <v>3.0037989221662698E-3</v>
      </c>
      <c r="E327" s="4">
        <v>4.5096825537182797E-3</v>
      </c>
    </row>
    <row r="328" spans="1:5" x14ac:dyDescent="0.3">
      <c r="A328" s="8" t="s">
        <v>136</v>
      </c>
      <c r="B328" s="4" t="s">
        <v>70</v>
      </c>
      <c r="C328" s="4">
        <v>4.07124681933842E-4</v>
      </c>
      <c r="D328" s="4">
        <v>8.8347027122537302E-5</v>
      </c>
      <c r="E328" s="4">
        <v>8.8425148112123106E-5</v>
      </c>
    </row>
    <row r="329" spans="1:5" x14ac:dyDescent="0.3">
      <c r="A329" s="8" t="s">
        <v>136</v>
      </c>
      <c r="B329" s="4" t="s">
        <v>71</v>
      </c>
      <c r="C329" s="4">
        <v>6.9211195928753199E-3</v>
      </c>
      <c r="D329" s="4">
        <v>1.55490767735666E-2</v>
      </c>
      <c r="E329" s="4">
        <v>2.3521089397824699E-2</v>
      </c>
    </row>
    <row r="330" spans="1:5" x14ac:dyDescent="0.3">
      <c r="A330" s="8" t="s">
        <v>136</v>
      </c>
      <c r="B330" s="4" t="s">
        <v>72</v>
      </c>
      <c r="C330" s="4">
        <v>1.01781170483461E-4</v>
      </c>
      <c r="D330" s="4">
        <v>3.5338810849014899E-4</v>
      </c>
      <c r="E330" s="4">
        <v>1.7685029622424599E-4</v>
      </c>
    </row>
    <row r="331" spans="1:5" x14ac:dyDescent="0.3">
      <c r="A331" s="8" t="s">
        <v>136</v>
      </c>
      <c r="B331" s="4" t="s">
        <v>59</v>
      </c>
      <c r="C331" s="4">
        <v>4.07124681933842E-4</v>
      </c>
      <c r="D331" s="4">
        <v>1.7669405424507501E-4</v>
      </c>
      <c r="E331" s="4">
        <v>4.4212574056061497E-4</v>
      </c>
    </row>
    <row r="332" spans="1:5" x14ac:dyDescent="0.3">
      <c r="A332" s="8" t="s">
        <v>136</v>
      </c>
      <c r="B332" s="4" t="s">
        <v>73</v>
      </c>
      <c r="C332" s="4">
        <v>4.3765903307887996E-3</v>
      </c>
      <c r="D332" s="4">
        <v>4.4173513561268701E-3</v>
      </c>
      <c r="E332" s="4">
        <v>4.4212574056061498E-3</v>
      </c>
    </row>
    <row r="333" spans="1:5" x14ac:dyDescent="0.3">
      <c r="A333" s="8" t="s">
        <v>136</v>
      </c>
      <c r="B333" s="4" t="s">
        <v>74</v>
      </c>
      <c r="C333" s="4">
        <v>2.1374045801526701E-3</v>
      </c>
      <c r="D333" s="4">
        <v>3.88726919339164E-3</v>
      </c>
      <c r="E333" s="4">
        <v>3.2717304801485499E-3</v>
      </c>
    </row>
    <row r="334" spans="1:5" x14ac:dyDescent="0.3">
      <c r="A334" s="8" t="s">
        <v>136</v>
      </c>
      <c r="B334" s="4" t="s">
        <v>75</v>
      </c>
      <c r="C334" s="4">
        <v>2.2391857506361299E-3</v>
      </c>
      <c r="D334" s="4">
        <v>2.4737167594310501E-3</v>
      </c>
      <c r="E334" s="4">
        <v>2.1222035546909499E-3</v>
      </c>
    </row>
    <row r="335" spans="1:5" x14ac:dyDescent="0.3">
      <c r="A335" s="8" t="s">
        <v>137</v>
      </c>
      <c r="B335" s="4" t="s">
        <v>67</v>
      </c>
      <c r="C335" s="4">
        <v>7.1246819338422395E-4</v>
      </c>
      <c r="D335" s="4">
        <v>4.41735135612687E-4</v>
      </c>
      <c r="E335" s="4">
        <v>9.7267662923335402E-4</v>
      </c>
    </row>
    <row r="336" spans="1:5" x14ac:dyDescent="0.3">
      <c r="A336" s="8" t="s">
        <v>137</v>
      </c>
      <c r="B336" s="4" t="s">
        <v>68</v>
      </c>
      <c r="C336" s="4">
        <v>4.4783715012722599E-3</v>
      </c>
      <c r="D336" s="4">
        <v>5.3008216273522403E-3</v>
      </c>
      <c r="E336" s="4">
        <v>6.36661066407286E-3</v>
      </c>
    </row>
    <row r="337" spans="1:5" x14ac:dyDescent="0.3">
      <c r="A337" s="8" t="s">
        <v>137</v>
      </c>
      <c r="B337" s="4" t="s">
        <v>69</v>
      </c>
      <c r="C337" s="4">
        <v>1.83206106870229E-3</v>
      </c>
      <c r="D337" s="4">
        <v>1.85528756957328E-3</v>
      </c>
      <c r="E337" s="4">
        <v>2.2990538509152E-3</v>
      </c>
    </row>
    <row r="338" spans="1:5" x14ac:dyDescent="0.3">
      <c r="A338" s="8" t="s">
        <v>137</v>
      </c>
      <c r="B338" s="4" t="s">
        <v>70</v>
      </c>
      <c r="C338" s="4">
        <v>1.01781170483461E-4</v>
      </c>
      <c r="D338" s="4">
        <v>2.6504108136761202E-4</v>
      </c>
      <c r="E338" s="4">
        <v>0</v>
      </c>
    </row>
    <row r="339" spans="1:5" x14ac:dyDescent="0.3">
      <c r="A339" s="8" t="s">
        <v>137</v>
      </c>
      <c r="B339" s="4" t="s">
        <v>71</v>
      </c>
      <c r="C339" s="4">
        <v>2.3409669211195902E-3</v>
      </c>
      <c r="D339" s="4">
        <v>4.5940454103719401E-3</v>
      </c>
      <c r="E339" s="4">
        <v>6.4550358121849899E-3</v>
      </c>
    </row>
    <row r="340" spans="1:5" x14ac:dyDescent="0.3">
      <c r="A340" s="8" t="s">
        <v>137</v>
      </c>
      <c r="B340" s="4" t="s">
        <v>72</v>
      </c>
      <c r="C340" s="4">
        <v>0</v>
      </c>
      <c r="D340" s="4">
        <v>0</v>
      </c>
      <c r="E340" s="4">
        <v>1.7685029622424599E-4</v>
      </c>
    </row>
    <row r="341" spans="1:5" x14ac:dyDescent="0.3">
      <c r="A341" s="8" t="s">
        <v>137</v>
      </c>
      <c r="B341" s="4" t="s">
        <v>59</v>
      </c>
      <c r="C341" s="4">
        <v>0</v>
      </c>
      <c r="D341" s="4">
        <v>2.6504108136761202E-4</v>
      </c>
      <c r="E341" s="4">
        <v>4.4212574056061497E-4</v>
      </c>
    </row>
    <row r="342" spans="1:5" x14ac:dyDescent="0.3">
      <c r="A342" s="8" t="s">
        <v>137</v>
      </c>
      <c r="B342" s="4" t="s">
        <v>73</v>
      </c>
      <c r="C342" s="4">
        <v>3.2569974554707399E-3</v>
      </c>
      <c r="D342" s="4">
        <v>4.2406573018817896E-3</v>
      </c>
      <c r="E342" s="4">
        <v>4.0675568131576601E-3</v>
      </c>
    </row>
    <row r="343" spans="1:5" x14ac:dyDescent="0.3">
      <c r="A343" s="8" t="s">
        <v>137</v>
      </c>
      <c r="B343" s="4" t="s">
        <v>74</v>
      </c>
      <c r="C343" s="4">
        <v>1.4249363867684501E-3</v>
      </c>
      <c r="D343" s="4">
        <v>1.5018994610831299E-3</v>
      </c>
      <c r="E343" s="4">
        <v>1.7685029622424599E-3</v>
      </c>
    </row>
    <row r="344" spans="1:5" x14ac:dyDescent="0.3">
      <c r="A344" s="8" t="s">
        <v>137</v>
      </c>
      <c r="B344" s="4" t="s">
        <v>75</v>
      </c>
      <c r="C344" s="4">
        <v>1.0178117048346099E-3</v>
      </c>
      <c r="D344" s="4">
        <v>2.1203286509409E-3</v>
      </c>
      <c r="E344" s="4">
        <v>9.7267662923335402E-4</v>
      </c>
    </row>
    <row r="345" spans="1:5" x14ac:dyDescent="0.3">
      <c r="A345" s="8" t="s">
        <v>138</v>
      </c>
      <c r="B345" s="4" t="s">
        <v>67</v>
      </c>
      <c r="C345" s="4">
        <v>1.01781170483461E-4</v>
      </c>
      <c r="D345" s="4">
        <v>2.6504108136761202E-4</v>
      </c>
      <c r="E345" s="4">
        <v>1.7685029622424599E-4</v>
      </c>
    </row>
    <row r="346" spans="1:5" x14ac:dyDescent="0.3">
      <c r="A346" s="8" t="s">
        <v>138</v>
      </c>
      <c r="B346" s="4" t="s">
        <v>68</v>
      </c>
      <c r="C346" s="4">
        <v>8.1424936386768399E-4</v>
      </c>
      <c r="D346" s="4">
        <v>1.06016432547045E-3</v>
      </c>
      <c r="E346" s="4">
        <v>1.23795207356972E-3</v>
      </c>
    </row>
    <row r="347" spans="1:5" x14ac:dyDescent="0.3">
      <c r="A347" s="8" t="s">
        <v>138</v>
      </c>
      <c r="B347" s="4" t="s">
        <v>69</v>
      </c>
      <c r="C347" s="4">
        <v>3.0534351145038201E-4</v>
      </c>
      <c r="D347" s="4">
        <v>3.5338810849014899E-4</v>
      </c>
      <c r="E347" s="4">
        <v>5.3055088867273899E-4</v>
      </c>
    </row>
    <row r="348" spans="1:5" x14ac:dyDescent="0.3">
      <c r="A348" s="8" t="s">
        <v>138</v>
      </c>
      <c r="B348" s="4" t="s">
        <v>70</v>
      </c>
      <c r="C348" s="4">
        <v>0</v>
      </c>
      <c r="D348" s="4">
        <v>0</v>
      </c>
      <c r="E348" s="4">
        <v>8.8425148112123106E-5</v>
      </c>
    </row>
    <row r="349" spans="1:5" x14ac:dyDescent="0.3">
      <c r="A349" s="8" t="s">
        <v>138</v>
      </c>
      <c r="B349" s="4" t="s">
        <v>71</v>
      </c>
      <c r="C349" s="4">
        <v>6.1068702290076305E-4</v>
      </c>
      <c r="D349" s="4">
        <v>9.7181729834791097E-4</v>
      </c>
      <c r="E349" s="4">
        <v>1.50322751790609E-3</v>
      </c>
    </row>
    <row r="350" spans="1:5" x14ac:dyDescent="0.3">
      <c r="A350" s="8" t="s">
        <v>138</v>
      </c>
      <c r="B350" s="4" t="s">
        <v>59</v>
      </c>
      <c r="C350" s="4">
        <v>1.01781170483461E-4</v>
      </c>
      <c r="D350" s="4">
        <v>0</v>
      </c>
      <c r="E350" s="4">
        <v>8.8425148112123106E-5</v>
      </c>
    </row>
    <row r="351" spans="1:5" x14ac:dyDescent="0.3">
      <c r="A351" s="8" t="s">
        <v>138</v>
      </c>
      <c r="B351" s="4" t="s">
        <v>73</v>
      </c>
      <c r="C351" s="4">
        <v>2.03562340966921E-4</v>
      </c>
      <c r="D351" s="4">
        <v>8.8347027122537302E-4</v>
      </c>
      <c r="E351" s="4">
        <v>7.9582633300910805E-4</v>
      </c>
    </row>
    <row r="352" spans="1:5" x14ac:dyDescent="0.3">
      <c r="A352" s="8" t="s">
        <v>138</v>
      </c>
      <c r="B352" s="4" t="s">
        <v>74</v>
      </c>
      <c r="C352" s="4">
        <v>4.07124681933842E-4</v>
      </c>
      <c r="D352" s="4">
        <v>6.1842918985776101E-4</v>
      </c>
      <c r="E352" s="4">
        <v>6.1897603678486197E-4</v>
      </c>
    </row>
    <row r="353" spans="1:5" x14ac:dyDescent="0.3">
      <c r="A353" s="8" t="s">
        <v>138</v>
      </c>
      <c r="B353" s="4" t="s">
        <v>75</v>
      </c>
      <c r="C353" s="4">
        <v>3.0534351145038201E-4</v>
      </c>
      <c r="D353" s="4">
        <v>1.7669405424507501E-4</v>
      </c>
      <c r="E353" s="4">
        <v>0</v>
      </c>
    </row>
    <row r="354" spans="1:5" x14ac:dyDescent="0.3">
      <c r="A354" s="8" t="s">
        <v>139</v>
      </c>
      <c r="B354" s="4" t="s">
        <v>67</v>
      </c>
      <c r="C354" s="4">
        <v>2.8498727735369002E-3</v>
      </c>
      <c r="D354" s="4">
        <v>2.1203286509409E-3</v>
      </c>
      <c r="E354" s="4">
        <v>3.4485807763728E-3</v>
      </c>
    </row>
    <row r="355" spans="1:5" x14ac:dyDescent="0.3">
      <c r="A355" s="8" t="s">
        <v>139</v>
      </c>
      <c r="B355" s="4" t="s">
        <v>68</v>
      </c>
      <c r="C355" s="4">
        <v>1.6183206106870199E-2</v>
      </c>
      <c r="D355" s="4">
        <v>2.0231469211061E-2</v>
      </c>
      <c r="E355" s="4">
        <v>2.1575736139357999E-2</v>
      </c>
    </row>
    <row r="356" spans="1:5" x14ac:dyDescent="0.3">
      <c r="A356" s="8" t="s">
        <v>139</v>
      </c>
      <c r="B356" s="4" t="s">
        <v>69</v>
      </c>
      <c r="C356" s="4">
        <v>5.0890585241730301E-3</v>
      </c>
      <c r="D356" s="4">
        <v>7.5978443325382099E-3</v>
      </c>
      <c r="E356" s="4">
        <v>5.7476346272879999E-3</v>
      </c>
    </row>
    <row r="357" spans="1:5" x14ac:dyDescent="0.3">
      <c r="A357" s="8" t="s">
        <v>139</v>
      </c>
      <c r="B357" s="4" t="s">
        <v>70</v>
      </c>
      <c r="C357" s="4">
        <v>7.1246819338422395E-4</v>
      </c>
      <c r="D357" s="4">
        <v>6.1842918985776101E-4</v>
      </c>
      <c r="E357" s="4">
        <v>5.3055088867273899E-4</v>
      </c>
    </row>
    <row r="358" spans="1:5" x14ac:dyDescent="0.3">
      <c r="A358" s="8" t="s">
        <v>139</v>
      </c>
      <c r="B358" s="4" t="s">
        <v>71</v>
      </c>
      <c r="C358" s="4">
        <v>7.63358778625954E-3</v>
      </c>
      <c r="D358" s="4">
        <v>1.15734605530524E-2</v>
      </c>
      <c r="E358" s="4">
        <v>1.12299938102396E-2</v>
      </c>
    </row>
    <row r="359" spans="1:5" x14ac:dyDescent="0.3">
      <c r="A359" s="8" t="s">
        <v>139</v>
      </c>
      <c r="B359" s="4" t="s">
        <v>72</v>
      </c>
      <c r="C359" s="4">
        <v>1.01781170483461E-4</v>
      </c>
      <c r="D359" s="4">
        <v>2.6504108136761202E-4</v>
      </c>
      <c r="E359" s="4">
        <v>2.6527544433636901E-4</v>
      </c>
    </row>
    <row r="360" spans="1:5" x14ac:dyDescent="0.3">
      <c r="A360" s="8" t="s">
        <v>139</v>
      </c>
      <c r="B360" s="4" t="s">
        <v>59</v>
      </c>
      <c r="C360" s="4">
        <v>5.0890585241730301E-4</v>
      </c>
      <c r="D360" s="4">
        <v>9.7181729834791097E-4</v>
      </c>
      <c r="E360" s="4">
        <v>8.8425148112123103E-4</v>
      </c>
    </row>
    <row r="361" spans="1:5" x14ac:dyDescent="0.3">
      <c r="A361" s="8" t="s">
        <v>139</v>
      </c>
      <c r="B361" s="4" t="s">
        <v>73</v>
      </c>
      <c r="C361" s="4">
        <v>1.6997455470737902E-2</v>
      </c>
      <c r="D361" s="4">
        <v>1.7581058397384899E-2</v>
      </c>
      <c r="E361" s="4">
        <v>2.3521089397824699E-2</v>
      </c>
    </row>
    <row r="362" spans="1:5" x14ac:dyDescent="0.3">
      <c r="A362" s="8" t="s">
        <v>139</v>
      </c>
      <c r="B362" s="4" t="s">
        <v>74</v>
      </c>
      <c r="C362" s="4">
        <v>6.1068702290076301E-3</v>
      </c>
      <c r="D362" s="4">
        <v>6.97941514268045E-3</v>
      </c>
      <c r="E362" s="4">
        <v>5.8360597754001202E-3</v>
      </c>
    </row>
    <row r="363" spans="1:5" x14ac:dyDescent="0.3">
      <c r="A363" s="8" t="s">
        <v>139</v>
      </c>
      <c r="B363" s="4" t="s">
        <v>75</v>
      </c>
      <c r="C363" s="4">
        <v>4.9872773536895698E-3</v>
      </c>
      <c r="D363" s="4">
        <v>4.4173513561268701E-3</v>
      </c>
      <c r="E363" s="4">
        <v>2.74117959147582E-3</v>
      </c>
    </row>
    <row r="364" spans="1:5" x14ac:dyDescent="0.3">
      <c r="A364" s="8" t="s">
        <v>140</v>
      </c>
      <c r="B364" s="4" t="s">
        <v>67</v>
      </c>
      <c r="C364" s="4">
        <v>5.0890585241730301E-3</v>
      </c>
      <c r="D364" s="4">
        <v>5.9192508172100002E-3</v>
      </c>
      <c r="E364" s="4">
        <v>8.4003890706516905E-3</v>
      </c>
    </row>
    <row r="365" spans="1:5" x14ac:dyDescent="0.3">
      <c r="A365" s="8" t="s">
        <v>140</v>
      </c>
      <c r="B365" s="4" t="s">
        <v>68</v>
      </c>
      <c r="C365" s="4">
        <v>5.44529262086514E-2</v>
      </c>
      <c r="D365" s="4">
        <v>6.5906882233412803E-2</v>
      </c>
      <c r="E365" s="4">
        <v>7.1005393934034794E-2</v>
      </c>
    </row>
    <row r="366" spans="1:5" x14ac:dyDescent="0.3">
      <c r="A366" s="8" t="s">
        <v>140</v>
      </c>
      <c r="B366" s="4" t="s">
        <v>69</v>
      </c>
      <c r="C366" s="4">
        <v>1.2111959287531801E-2</v>
      </c>
      <c r="D366" s="4">
        <v>1.2987012987013E-2</v>
      </c>
      <c r="E366" s="4">
        <v>1.7950305066760999E-2</v>
      </c>
    </row>
    <row r="367" spans="1:5" x14ac:dyDescent="0.3">
      <c r="A367" s="8" t="s">
        <v>140</v>
      </c>
      <c r="B367" s="4" t="s">
        <v>70</v>
      </c>
      <c r="C367" s="4">
        <v>1.11959287531807E-3</v>
      </c>
      <c r="D367" s="4">
        <v>1.14851135259299E-3</v>
      </c>
      <c r="E367" s="4">
        <v>1.4148023697939699E-3</v>
      </c>
    </row>
    <row r="368" spans="1:5" x14ac:dyDescent="0.3">
      <c r="A368" s="8" t="s">
        <v>140</v>
      </c>
      <c r="B368" s="4" t="s">
        <v>71</v>
      </c>
      <c r="C368" s="4">
        <v>2.2798982188295201E-2</v>
      </c>
      <c r="D368" s="4">
        <v>4.0286244367876999E-2</v>
      </c>
      <c r="E368" s="4">
        <v>4.2355645945707003E-2</v>
      </c>
    </row>
    <row r="369" spans="1:5" x14ac:dyDescent="0.3">
      <c r="A369" s="8" t="s">
        <v>140</v>
      </c>
      <c r="B369" s="4" t="s">
        <v>72</v>
      </c>
      <c r="C369" s="4">
        <v>5.0890585241730301E-4</v>
      </c>
      <c r="D369" s="4">
        <v>1.06016432547045E-3</v>
      </c>
      <c r="E369" s="4">
        <v>1.4148023697939699E-3</v>
      </c>
    </row>
    <row r="370" spans="1:5" x14ac:dyDescent="0.3">
      <c r="A370" s="8" t="s">
        <v>140</v>
      </c>
      <c r="B370" s="4" t="s">
        <v>59</v>
      </c>
      <c r="C370" s="4">
        <v>1.73027989821883E-3</v>
      </c>
      <c r="D370" s="4">
        <v>1.3252054068380601E-3</v>
      </c>
      <c r="E370" s="4">
        <v>2.2106287028030801E-3</v>
      </c>
    </row>
    <row r="371" spans="1:5" x14ac:dyDescent="0.3">
      <c r="A371" s="8" t="s">
        <v>140</v>
      </c>
      <c r="B371" s="4" t="s">
        <v>73</v>
      </c>
      <c r="C371" s="4">
        <v>4.71246819338422E-2</v>
      </c>
      <c r="D371" s="4">
        <v>6.2019613040021203E-2</v>
      </c>
      <c r="E371" s="4">
        <v>7.5161375895304597E-2</v>
      </c>
    </row>
    <row r="372" spans="1:5" x14ac:dyDescent="0.3">
      <c r="A372" s="8" t="s">
        <v>140</v>
      </c>
      <c r="B372" s="4" t="s">
        <v>74</v>
      </c>
      <c r="C372" s="4">
        <v>1.1704834605598E-2</v>
      </c>
      <c r="D372" s="4">
        <v>1.80227935329976E-2</v>
      </c>
      <c r="E372" s="4">
        <v>2.2283137324254999E-2</v>
      </c>
    </row>
    <row r="373" spans="1:5" x14ac:dyDescent="0.3">
      <c r="A373" s="8" t="s">
        <v>140</v>
      </c>
      <c r="B373" s="4" t="s">
        <v>75</v>
      </c>
      <c r="C373" s="4">
        <v>9.1603053435114507E-3</v>
      </c>
      <c r="D373" s="4">
        <v>1.1661807580174899E-2</v>
      </c>
      <c r="E373" s="4">
        <v>5.4823591829516304E-3</v>
      </c>
    </row>
    <row r="374" spans="1:5" x14ac:dyDescent="0.3">
      <c r="A374" s="8" t="s">
        <v>141</v>
      </c>
      <c r="B374" s="4" t="s">
        <v>67</v>
      </c>
      <c r="C374" s="4">
        <v>1.01781170483461E-4</v>
      </c>
      <c r="D374" s="4">
        <v>8.8347027122537302E-5</v>
      </c>
      <c r="E374" s="4">
        <v>8.8425148112123106E-5</v>
      </c>
    </row>
    <row r="375" spans="1:5" x14ac:dyDescent="0.3">
      <c r="A375" s="8" t="s">
        <v>141</v>
      </c>
      <c r="B375" s="4" t="s">
        <v>68</v>
      </c>
      <c r="C375" s="4">
        <v>8.1424936386768399E-4</v>
      </c>
      <c r="D375" s="4">
        <v>1.5902464882056699E-3</v>
      </c>
      <c r="E375" s="4">
        <v>6.1897603678486197E-4</v>
      </c>
    </row>
    <row r="376" spans="1:5" x14ac:dyDescent="0.3">
      <c r="A376" s="8" t="s">
        <v>141</v>
      </c>
      <c r="B376" s="4" t="s">
        <v>69</v>
      </c>
      <c r="C376" s="4">
        <v>4.07124681933842E-4</v>
      </c>
      <c r="D376" s="4">
        <v>5.3008216273522403E-4</v>
      </c>
      <c r="E376" s="4">
        <v>9.7267662923335402E-4</v>
      </c>
    </row>
    <row r="377" spans="1:5" x14ac:dyDescent="0.3">
      <c r="A377" s="8" t="s">
        <v>141</v>
      </c>
      <c r="B377" s="4" t="s">
        <v>70</v>
      </c>
      <c r="C377" s="4">
        <v>0</v>
      </c>
      <c r="D377" s="4">
        <v>1.7669405424507501E-4</v>
      </c>
      <c r="E377" s="4">
        <v>0</v>
      </c>
    </row>
    <row r="378" spans="1:5" x14ac:dyDescent="0.3">
      <c r="A378" s="8" t="s">
        <v>141</v>
      </c>
      <c r="B378" s="4" t="s">
        <v>71</v>
      </c>
      <c r="C378" s="4">
        <v>7.1246819338422395E-4</v>
      </c>
      <c r="D378" s="4">
        <v>7.0677621698029896E-4</v>
      </c>
      <c r="E378" s="4">
        <v>9.7267662923335402E-4</v>
      </c>
    </row>
    <row r="379" spans="1:5" x14ac:dyDescent="0.3">
      <c r="A379" s="8" t="s">
        <v>141</v>
      </c>
      <c r="B379" s="4" t="s">
        <v>72</v>
      </c>
      <c r="C379" s="4">
        <v>0</v>
      </c>
      <c r="D379" s="4">
        <v>8.8347027122537302E-5</v>
      </c>
      <c r="E379" s="4">
        <v>0</v>
      </c>
    </row>
    <row r="380" spans="1:5" x14ac:dyDescent="0.3">
      <c r="A380" s="8" t="s">
        <v>141</v>
      </c>
      <c r="B380" s="4" t="s">
        <v>73</v>
      </c>
      <c r="C380" s="4">
        <v>4.07124681933842E-4</v>
      </c>
      <c r="D380" s="4">
        <v>7.9512324410283605E-4</v>
      </c>
      <c r="E380" s="4">
        <v>8.8425148112123103E-4</v>
      </c>
    </row>
    <row r="381" spans="1:5" x14ac:dyDescent="0.3">
      <c r="A381" s="8" t="s">
        <v>141</v>
      </c>
      <c r="B381" s="4" t="s">
        <v>74</v>
      </c>
      <c r="C381" s="4">
        <v>1.01781170483461E-4</v>
      </c>
      <c r="D381" s="4">
        <v>2.6504108136761202E-4</v>
      </c>
      <c r="E381" s="4">
        <v>2.6527544433636901E-4</v>
      </c>
    </row>
    <row r="382" spans="1:5" x14ac:dyDescent="0.3">
      <c r="A382" s="8" t="s">
        <v>141</v>
      </c>
      <c r="B382" s="4" t="s">
        <v>75</v>
      </c>
      <c r="C382" s="4">
        <v>6.1068702290076305E-4</v>
      </c>
      <c r="D382" s="4">
        <v>7.0677621698029896E-4</v>
      </c>
      <c r="E382" s="4">
        <v>6.1897603678486197E-4</v>
      </c>
    </row>
    <row r="383" spans="1:5" x14ac:dyDescent="0.3">
      <c r="A383" s="8" t="s">
        <v>142</v>
      </c>
      <c r="B383" s="4" t="s">
        <v>67</v>
      </c>
      <c r="C383" s="4">
        <v>8.1424936386768399E-4</v>
      </c>
      <c r="D383" s="4">
        <v>6.1842918985776101E-4</v>
      </c>
      <c r="E383" s="4">
        <v>9.7267662923335402E-4</v>
      </c>
    </row>
    <row r="384" spans="1:5" x14ac:dyDescent="0.3">
      <c r="A384" s="8" t="s">
        <v>142</v>
      </c>
      <c r="B384" s="4" t="s">
        <v>68</v>
      </c>
      <c r="C384" s="4">
        <v>4.68193384223919E-3</v>
      </c>
      <c r="D384" s="4">
        <v>6.1842918985776096E-3</v>
      </c>
      <c r="E384" s="4">
        <v>7.6045627376425898E-3</v>
      </c>
    </row>
    <row r="385" spans="1:5" x14ac:dyDescent="0.3">
      <c r="A385" s="8" t="s">
        <v>142</v>
      </c>
      <c r="B385" s="4" t="s">
        <v>69</v>
      </c>
      <c r="C385" s="4">
        <v>2.0356234096692099E-3</v>
      </c>
      <c r="D385" s="4">
        <v>4.2406573018817896E-3</v>
      </c>
      <c r="E385" s="4">
        <v>5.8360597754001202E-3</v>
      </c>
    </row>
    <row r="386" spans="1:5" x14ac:dyDescent="0.3">
      <c r="A386" s="8" t="s">
        <v>142</v>
      </c>
      <c r="B386" s="4" t="s">
        <v>70</v>
      </c>
      <c r="C386" s="4">
        <v>1.01781170483461E-4</v>
      </c>
      <c r="D386" s="4">
        <v>2.6504108136761202E-4</v>
      </c>
      <c r="E386" s="4">
        <v>1.7685029622424599E-4</v>
      </c>
    </row>
    <row r="387" spans="1:5" x14ac:dyDescent="0.3">
      <c r="A387" s="8" t="s">
        <v>142</v>
      </c>
      <c r="B387" s="4" t="s">
        <v>71</v>
      </c>
      <c r="C387" s="4">
        <v>6.1068702290076301E-3</v>
      </c>
      <c r="D387" s="4">
        <v>1.31637070412581E-2</v>
      </c>
      <c r="E387" s="4">
        <v>1.2733221328145699E-2</v>
      </c>
    </row>
    <row r="388" spans="1:5" x14ac:dyDescent="0.3">
      <c r="A388" s="8" t="s">
        <v>142</v>
      </c>
      <c r="B388" s="4" t="s">
        <v>72</v>
      </c>
      <c r="C388" s="4">
        <v>0</v>
      </c>
      <c r="D388" s="4">
        <v>1.7669405424507501E-4</v>
      </c>
      <c r="E388" s="4">
        <v>3.5370059244849199E-4</v>
      </c>
    </row>
    <row r="389" spans="1:5" x14ac:dyDescent="0.3">
      <c r="A389" s="8" t="s">
        <v>142</v>
      </c>
      <c r="B389" s="4" t="s">
        <v>59</v>
      </c>
      <c r="C389" s="4">
        <v>4.07124681933842E-4</v>
      </c>
      <c r="D389" s="4">
        <v>3.5338810849014899E-4</v>
      </c>
      <c r="E389" s="4">
        <v>1.7685029622424599E-4</v>
      </c>
    </row>
    <row r="390" spans="1:5" x14ac:dyDescent="0.3">
      <c r="A390" s="8" t="s">
        <v>142</v>
      </c>
      <c r="B390" s="4" t="s">
        <v>73</v>
      </c>
      <c r="C390" s="4">
        <v>9.1603053435114501E-4</v>
      </c>
      <c r="D390" s="4">
        <v>3.1804929764113398E-3</v>
      </c>
      <c r="E390" s="4">
        <v>2.03377840657883E-3</v>
      </c>
    </row>
    <row r="391" spans="1:5" x14ac:dyDescent="0.3">
      <c r="A391" s="8" t="s">
        <v>142</v>
      </c>
      <c r="B391" s="4" t="s">
        <v>74</v>
      </c>
      <c r="C391" s="4">
        <v>1.6284987277353699E-3</v>
      </c>
      <c r="D391" s="4">
        <v>1.85528756957328E-3</v>
      </c>
      <c r="E391" s="4">
        <v>2.1222035546909499E-3</v>
      </c>
    </row>
    <row r="392" spans="1:5" x14ac:dyDescent="0.3">
      <c r="A392" s="8" t="s">
        <v>142</v>
      </c>
      <c r="B392" s="4" t="s">
        <v>75</v>
      </c>
      <c r="C392" s="4">
        <v>1.6284987277353699E-3</v>
      </c>
      <c r="D392" s="4">
        <v>2.2970227051859701E-3</v>
      </c>
      <c r="E392" s="4">
        <v>1.50322751790609E-3</v>
      </c>
    </row>
    <row r="393" spans="1:5" x14ac:dyDescent="0.3">
      <c r="A393" s="8" t="s">
        <v>143</v>
      </c>
      <c r="B393" s="4" t="s">
        <v>67</v>
      </c>
      <c r="C393" s="4">
        <v>0</v>
      </c>
      <c r="D393" s="4">
        <v>1.7669405424507501E-4</v>
      </c>
      <c r="E393" s="4">
        <v>1.7685029622424599E-4</v>
      </c>
    </row>
    <row r="394" spans="1:5" x14ac:dyDescent="0.3">
      <c r="A394" s="8" t="s">
        <v>143</v>
      </c>
      <c r="B394" s="4" t="s">
        <v>68</v>
      </c>
      <c r="C394" s="4">
        <v>2.03562340966921E-4</v>
      </c>
      <c r="D394" s="4">
        <v>1.06016432547045E-3</v>
      </c>
      <c r="E394" s="4">
        <v>2.03377840657883E-3</v>
      </c>
    </row>
    <row r="395" spans="1:5" x14ac:dyDescent="0.3">
      <c r="A395" s="8" t="s">
        <v>143</v>
      </c>
      <c r="B395" s="4" t="s">
        <v>69</v>
      </c>
      <c r="C395" s="4">
        <v>3.0534351145038201E-4</v>
      </c>
      <c r="D395" s="4">
        <v>1.7669405424507501E-4</v>
      </c>
      <c r="E395" s="4">
        <v>3.5370059244849199E-4</v>
      </c>
    </row>
    <row r="396" spans="1:5" x14ac:dyDescent="0.3">
      <c r="A396" s="8" t="s">
        <v>143</v>
      </c>
      <c r="B396" s="4" t="s">
        <v>71</v>
      </c>
      <c r="C396" s="4">
        <v>8.1424936386768399E-4</v>
      </c>
      <c r="D396" s="4">
        <v>1.3252054068380601E-3</v>
      </c>
      <c r="E396" s="4">
        <v>2.03377840657883E-3</v>
      </c>
    </row>
    <row r="397" spans="1:5" x14ac:dyDescent="0.3">
      <c r="A397" s="8" t="s">
        <v>143</v>
      </c>
      <c r="B397" s="4" t="s">
        <v>59</v>
      </c>
      <c r="C397" s="4">
        <v>0</v>
      </c>
      <c r="D397" s="4">
        <v>0</v>
      </c>
      <c r="E397" s="4">
        <v>1.7685029622424599E-4</v>
      </c>
    </row>
    <row r="398" spans="1:5" x14ac:dyDescent="0.3">
      <c r="A398" s="8" t="s">
        <v>143</v>
      </c>
      <c r="B398" s="4" t="s">
        <v>73</v>
      </c>
      <c r="C398" s="4">
        <v>0</v>
      </c>
      <c r="D398" s="4">
        <v>5.3008216273522403E-4</v>
      </c>
      <c r="E398" s="4">
        <v>1.0611017773454799E-3</v>
      </c>
    </row>
    <row r="399" spans="1:5" x14ac:dyDescent="0.3">
      <c r="A399" s="8" t="s">
        <v>143</v>
      </c>
      <c r="B399" s="4" t="s">
        <v>74</v>
      </c>
      <c r="C399" s="4">
        <v>2.03562340966921E-4</v>
      </c>
      <c r="D399" s="4">
        <v>3.5338810849014899E-4</v>
      </c>
      <c r="E399" s="4">
        <v>4.4212574056061497E-4</v>
      </c>
    </row>
    <row r="400" spans="1:5" x14ac:dyDescent="0.3">
      <c r="A400" s="8" t="s">
        <v>143</v>
      </c>
      <c r="B400" s="4" t="s">
        <v>75</v>
      </c>
      <c r="C400" s="4">
        <v>2.03562340966921E-4</v>
      </c>
      <c r="D400" s="4">
        <v>1.7669405424507501E-4</v>
      </c>
      <c r="E400" s="4">
        <v>8.8425148112123106E-5</v>
      </c>
    </row>
    <row r="401" spans="1:5" x14ac:dyDescent="0.3">
      <c r="A401" s="8" t="s">
        <v>144</v>
      </c>
      <c r="B401" s="4" t="s">
        <v>67</v>
      </c>
      <c r="C401" s="4">
        <v>1.01781170483461E-4</v>
      </c>
      <c r="D401" s="4">
        <v>0</v>
      </c>
      <c r="E401" s="4">
        <v>0</v>
      </c>
    </row>
    <row r="402" spans="1:5" x14ac:dyDescent="0.3">
      <c r="A402" s="8" t="s">
        <v>144</v>
      </c>
      <c r="B402" s="4" t="s">
        <v>68</v>
      </c>
      <c r="C402" s="4">
        <v>7.1246819338422395E-4</v>
      </c>
      <c r="D402" s="4">
        <v>8.8347027122537302E-4</v>
      </c>
      <c r="E402" s="4">
        <v>1.3263772216818501E-3</v>
      </c>
    </row>
    <row r="403" spans="1:5" x14ac:dyDescent="0.3">
      <c r="A403" s="8" t="s">
        <v>144</v>
      </c>
      <c r="B403" s="4" t="s">
        <v>69</v>
      </c>
      <c r="C403" s="4">
        <v>2.03562340966921E-4</v>
      </c>
      <c r="D403" s="4">
        <v>2.6504108136761202E-4</v>
      </c>
      <c r="E403" s="4">
        <v>3.5370059244849199E-4</v>
      </c>
    </row>
    <row r="404" spans="1:5" x14ac:dyDescent="0.3">
      <c r="A404" s="8" t="s">
        <v>144</v>
      </c>
      <c r="B404" s="4" t="s">
        <v>71</v>
      </c>
      <c r="C404" s="4">
        <v>2.03562340966921E-4</v>
      </c>
      <c r="D404" s="4">
        <v>4.41735135612687E-4</v>
      </c>
      <c r="E404" s="4">
        <v>2.6527544433636901E-4</v>
      </c>
    </row>
    <row r="405" spans="1:5" x14ac:dyDescent="0.3">
      <c r="A405" s="8" t="s">
        <v>144</v>
      </c>
      <c r="B405" s="4" t="s">
        <v>59</v>
      </c>
      <c r="C405" s="4">
        <v>0</v>
      </c>
      <c r="D405" s="4">
        <v>8.8347027122537302E-5</v>
      </c>
      <c r="E405" s="4">
        <v>8.8425148112123106E-5</v>
      </c>
    </row>
    <row r="406" spans="1:5" x14ac:dyDescent="0.3">
      <c r="A406" s="8" t="s">
        <v>144</v>
      </c>
      <c r="B406" s="4" t="s">
        <v>73</v>
      </c>
      <c r="C406" s="4">
        <v>8.1424936386768399E-4</v>
      </c>
      <c r="D406" s="4">
        <v>8.8347027122537302E-4</v>
      </c>
      <c r="E406" s="4">
        <v>2.1222035546909499E-3</v>
      </c>
    </row>
    <row r="407" spans="1:5" x14ac:dyDescent="0.3">
      <c r="A407" s="8" t="s">
        <v>144</v>
      </c>
      <c r="B407" s="4" t="s">
        <v>74</v>
      </c>
      <c r="C407" s="4">
        <v>2.03562340966921E-4</v>
      </c>
      <c r="D407" s="4">
        <v>7.9512324410283605E-4</v>
      </c>
      <c r="E407" s="4">
        <v>5.3055088867273899E-4</v>
      </c>
    </row>
    <row r="408" spans="1:5" x14ac:dyDescent="0.3">
      <c r="A408" s="8" t="s">
        <v>144</v>
      </c>
      <c r="B408" s="4" t="s">
        <v>75</v>
      </c>
      <c r="C408" s="4">
        <v>7.1246819338422395E-4</v>
      </c>
      <c r="D408" s="4">
        <v>6.1842918985776101E-4</v>
      </c>
      <c r="E408" s="4">
        <v>2.6527544433636901E-4</v>
      </c>
    </row>
    <row r="409" spans="1:5" x14ac:dyDescent="0.3">
      <c r="A409" s="8" t="s">
        <v>145</v>
      </c>
      <c r="B409" s="4" t="s">
        <v>67</v>
      </c>
      <c r="C409" s="4">
        <v>5.0890585241730301E-4</v>
      </c>
      <c r="D409" s="4">
        <v>1.7669405424507501E-4</v>
      </c>
      <c r="E409" s="4">
        <v>3.5370059244849199E-4</v>
      </c>
    </row>
    <row r="410" spans="1:5" x14ac:dyDescent="0.3">
      <c r="A410" s="8" t="s">
        <v>145</v>
      </c>
      <c r="B410" s="4" t="s">
        <v>68</v>
      </c>
      <c r="C410" s="4">
        <v>1.22137404580153E-3</v>
      </c>
      <c r="D410" s="4">
        <v>1.3252054068380601E-3</v>
      </c>
      <c r="E410" s="4">
        <v>2.9180298877000601E-3</v>
      </c>
    </row>
    <row r="411" spans="1:5" x14ac:dyDescent="0.3">
      <c r="A411" s="8" t="s">
        <v>145</v>
      </c>
      <c r="B411" s="4" t="s">
        <v>69</v>
      </c>
      <c r="C411" s="4">
        <v>2.03562340966921E-4</v>
      </c>
      <c r="D411" s="4">
        <v>3.5338810849014899E-4</v>
      </c>
      <c r="E411" s="4">
        <v>3.5370059244849199E-4</v>
      </c>
    </row>
    <row r="412" spans="1:5" x14ac:dyDescent="0.3">
      <c r="A412" s="8" t="s">
        <v>145</v>
      </c>
      <c r="B412" s="4" t="s">
        <v>70</v>
      </c>
      <c r="C412" s="4">
        <v>1.01781170483461E-4</v>
      </c>
      <c r="D412" s="4">
        <v>8.8347027122537302E-5</v>
      </c>
      <c r="E412" s="4">
        <v>8.8425148112123106E-5</v>
      </c>
    </row>
    <row r="413" spans="1:5" x14ac:dyDescent="0.3">
      <c r="A413" s="8" t="s">
        <v>145</v>
      </c>
      <c r="B413" s="4" t="s">
        <v>71</v>
      </c>
      <c r="C413" s="4">
        <v>3.0534351145038201E-4</v>
      </c>
      <c r="D413" s="4">
        <v>1.7669405424507499E-3</v>
      </c>
      <c r="E413" s="4">
        <v>2.1222035546909499E-3</v>
      </c>
    </row>
    <row r="414" spans="1:5" x14ac:dyDescent="0.3">
      <c r="A414" s="8" t="s">
        <v>145</v>
      </c>
      <c r="B414" s="4" t="s">
        <v>59</v>
      </c>
      <c r="C414" s="4">
        <v>1.01781170483461E-4</v>
      </c>
      <c r="D414" s="4">
        <v>8.8347027122537302E-5</v>
      </c>
      <c r="E414" s="4">
        <v>0</v>
      </c>
    </row>
    <row r="415" spans="1:5" x14ac:dyDescent="0.3">
      <c r="A415" s="8" t="s">
        <v>145</v>
      </c>
      <c r="B415" s="4" t="s">
        <v>73</v>
      </c>
      <c r="C415" s="4">
        <v>6.1068702290076305E-4</v>
      </c>
      <c r="D415" s="4">
        <v>1.5018994610831299E-3</v>
      </c>
      <c r="E415" s="4">
        <v>1.1495269254576E-3</v>
      </c>
    </row>
    <row r="416" spans="1:5" x14ac:dyDescent="0.3">
      <c r="A416" s="8" t="s">
        <v>145</v>
      </c>
      <c r="B416" s="4" t="s">
        <v>74</v>
      </c>
      <c r="C416" s="4">
        <v>6.1068702290076305E-4</v>
      </c>
      <c r="D416" s="4">
        <v>1.06016432547045E-3</v>
      </c>
      <c r="E416" s="4">
        <v>5.3055088867273899E-4</v>
      </c>
    </row>
    <row r="417" spans="1:5" x14ac:dyDescent="0.3">
      <c r="A417" s="8" t="s">
        <v>145</v>
      </c>
      <c r="B417" s="4" t="s">
        <v>75</v>
      </c>
      <c r="C417" s="4">
        <v>3.0534351145038201E-4</v>
      </c>
      <c r="D417" s="4">
        <v>7.9512324410283605E-4</v>
      </c>
      <c r="E417" s="4">
        <v>2.6527544433636901E-4</v>
      </c>
    </row>
    <row r="418" spans="1:5" x14ac:dyDescent="0.3">
      <c r="A418" s="8" t="s">
        <v>20</v>
      </c>
      <c r="B418" s="4" t="s">
        <v>67</v>
      </c>
      <c r="C418" s="4">
        <v>1.4249363867684501E-3</v>
      </c>
      <c r="D418" s="4">
        <v>2.3853697323085099E-3</v>
      </c>
      <c r="E418" s="4">
        <v>2.9180298877000601E-3</v>
      </c>
    </row>
    <row r="419" spans="1:5" x14ac:dyDescent="0.3">
      <c r="A419" s="8" t="s">
        <v>20</v>
      </c>
      <c r="B419" s="4" t="s">
        <v>68</v>
      </c>
      <c r="C419" s="4">
        <v>2.36132315521628E-2</v>
      </c>
      <c r="D419" s="4">
        <v>3.5515504903259998E-2</v>
      </c>
      <c r="E419" s="4">
        <v>2.6881245026085399E-2</v>
      </c>
    </row>
    <row r="420" spans="1:5" x14ac:dyDescent="0.3">
      <c r="A420" s="8" t="s">
        <v>20</v>
      </c>
      <c r="B420" s="4" t="s">
        <v>69</v>
      </c>
      <c r="C420" s="4">
        <v>5.5979643765903296E-3</v>
      </c>
      <c r="D420" s="4">
        <v>7.77453838678328E-3</v>
      </c>
      <c r="E420" s="4">
        <v>9.7267662923335406E-3</v>
      </c>
    </row>
    <row r="421" spans="1:5" x14ac:dyDescent="0.3">
      <c r="A421" s="8" t="s">
        <v>20</v>
      </c>
      <c r="B421" s="4" t="s">
        <v>70</v>
      </c>
      <c r="C421" s="4">
        <v>9.1603053435114501E-4</v>
      </c>
      <c r="D421" s="4">
        <v>1.5902464882056699E-3</v>
      </c>
      <c r="E421" s="4">
        <v>1.50322751790609E-3</v>
      </c>
    </row>
    <row r="422" spans="1:5" x14ac:dyDescent="0.3">
      <c r="A422" s="8" t="s">
        <v>20</v>
      </c>
      <c r="B422" s="4" t="s">
        <v>71</v>
      </c>
      <c r="C422" s="4">
        <v>8.2442748091603093E-3</v>
      </c>
      <c r="D422" s="4">
        <v>1.8817916777100499E-2</v>
      </c>
      <c r="E422" s="4">
        <v>1.8922981695994299E-2</v>
      </c>
    </row>
    <row r="423" spans="1:5" x14ac:dyDescent="0.3">
      <c r="A423" s="8" t="s">
        <v>20</v>
      </c>
      <c r="B423" s="4" t="s">
        <v>72</v>
      </c>
      <c r="C423" s="4">
        <v>2.03562340966921E-4</v>
      </c>
      <c r="D423" s="4">
        <v>7.9512324410283605E-4</v>
      </c>
      <c r="E423" s="4">
        <v>4.4212574056061497E-4</v>
      </c>
    </row>
    <row r="424" spans="1:5" x14ac:dyDescent="0.3">
      <c r="A424" s="8" t="s">
        <v>20</v>
      </c>
      <c r="B424" s="4" t="s">
        <v>59</v>
      </c>
      <c r="C424" s="4">
        <v>1.0178117048346099E-3</v>
      </c>
      <c r="D424" s="4">
        <v>7.0677621698029896E-4</v>
      </c>
      <c r="E424" s="4">
        <v>1.23795207356972E-3</v>
      </c>
    </row>
    <row r="425" spans="1:5" x14ac:dyDescent="0.3">
      <c r="A425" s="8" t="s">
        <v>20</v>
      </c>
      <c r="B425" s="4" t="s">
        <v>73</v>
      </c>
      <c r="C425" s="4">
        <v>1.25190839694656E-2</v>
      </c>
      <c r="D425" s="4">
        <v>1.9701387048325799E-2</v>
      </c>
      <c r="E425" s="4">
        <v>1.7242903881863999E-2</v>
      </c>
    </row>
    <row r="426" spans="1:5" x14ac:dyDescent="0.3">
      <c r="A426" s="8" t="s">
        <v>20</v>
      </c>
      <c r="B426" s="4" t="s">
        <v>74</v>
      </c>
      <c r="C426" s="4">
        <v>5.0890585241730301E-3</v>
      </c>
      <c r="D426" s="4">
        <v>8.0395794681508998E-3</v>
      </c>
      <c r="E426" s="4">
        <v>8.4888142187638203E-3</v>
      </c>
    </row>
    <row r="427" spans="1:5" x14ac:dyDescent="0.3">
      <c r="A427" s="8" t="s">
        <v>20</v>
      </c>
      <c r="B427" s="4" t="s">
        <v>75</v>
      </c>
      <c r="C427" s="4">
        <v>2.5038167938931301E-2</v>
      </c>
      <c r="D427" s="4">
        <v>4.7795741673292702E-2</v>
      </c>
      <c r="E427" s="4">
        <v>3.0329825802458198E-2</v>
      </c>
    </row>
    <row r="428" spans="1:5" x14ac:dyDescent="0.3">
      <c r="A428" s="8" t="s">
        <v>21</v>
      </c>
      <c r="B428" s="4" t="s">
        <v>67</v>
      </c>
      <c r="C428" s="4">
        <v>2.44274809160305E-3</v>
      </c>
      <c r="D428" s="4">
        <v>3.88726919339164E-3</v>
      </c>
      <c r="E428" s="4">
        <v>3.8022813688212902E-3</v>
      </c>
    </row>
    <row r="429" spans="1:5" x14ac:dyDescent="0.3">
      <c r="A429" s="8" t="s">
        <v>21</v>
      </c>
      <c r="B429" s="4" t="s">
        <v>68</v>
      </c>
      <c r="C429" s="4">
        <v>2.5139949109414798E-2</v>
      </c>
      <c r="D429" s="4">
        <v>3.6045587065995199E-2</v>
      </c>
      <c r="E429" s="4">
        <v>3.2628879653373397E-2</v>
      </c>
    </row>
    <row r="430" spans="1:5" x14ac:dyDescent="0.3">
      <c r="A430" s="8" t="s">
        <v>21</v>
      </c>
      <c r="B430" s="4" t="s">
        <v>69</v>
      </c>
      <c r="C430" s="4">
        <v>5.39440203562341E-3</v>
      </c>
      <c r="D430" s="4">
        <v>1.1661807580174899E-2</v>
      </c>
      <c r="E430" s="4">
        <v>8.9309399593244295E-3</v>
      </c>
    </row>
    <row r="431" spans="1:5" x14ac:dyDescent="0.3">
      <c r="A431" s="8" t="s">
        <v>21</v>
      </c>
      <c r="B431" s="4" t="s">
        <v>70</v>
      </c>
      <c r="C431" s="4">
        <v>9.1603053435114501E-4</v>
      </c>
      <c r="D431" s="4">
        <v>9.7181729834791097E-4</v>
      </c>
      <c r="E431" s="4">
        <v>7.0740118489698496E-4</v>
      </c>
    </row>
    <row r="432" spans="1:5" x14ac:dyDescent="0.3">
      <c r="A432" s="8" t="s">
        <v>21</v>
      </c>
      <c r="B432" s="4" t="s">
        <v>71</v>
      </c>
      <c r="C432" s="4">
        <v>1.0585241730279899E-2</v>
      </c>
      <c r="D432" s="4">
        <v>2.0054775156816002E-2</v>
      </c>
      <c r="E432" s="4">
        <v>2.0160933769564099E-2</v>
      </c>
    </row>
    <row r="433" spans="1:5" x14ac:dyDescent="0.3">
      <c r="A433" s="8" t="s">
        <v>21</v>
      </c>
      <c r="B433" s="4" t="s">
        <v>72</v>
      </c>
      <c r="C433" s="4">
        <v>3.0534351145038201E-4</v>
      </c>
      <c r="D433" s="4">
        <v>6.1842918985776101E-4</v>
      </c>
      <c r="E433" s="4">
        <v>9.7267662923335402E-4</v>
      </c>
    </row>
    <row r="434" spans="1:5" x14ac:dyDescent="0.3">
      <c r="A434" s="8" t="s">
        <v>21</v>
      </c>
      <c r="B434" s="4" t="s">
        <v>59</v>
      </c>
      <c r="C434" s="4">
        <v>1.0178117048346099E-3</v>
      </c>
      <c r="D434" s="4">
        <v>7.0677621698029896E-4</v>
      </c>
      <c r="E434" s="4">
        <v>2.03377840657883E-3</v>
      </c>
    </row>
    <row r="435" spans="1:5" x14ac:dyDescent="0.3">
      <c r="A435" s="8" t="s">
        <v>21</v>
      </c>
      <c r="B435" s="4" t="s">
        <v>73</v>
      </c>
      <c r="C435" s="4">
        <v>1.5979643765903301E-2</v>
      </c>
      <c r="D435" s="4">
        <v>2.3500309214594901E-2</v>
      </c>
      <c r="E435" s="4">
        <v>2.2636837916703501E-2</v>
      </c>
    </row>
    <row r="436" spans="1:5" x14ac:dyDescent="0.3">
      <c r="A436" s="8" t="s">
        <v>21</v>
      </c>
      <c r="B436" s="4" t="s">
        <v>74</v>
      </c>
      <c r="C436" s="4">
        <v>5.8015267175572502E-3</v>
      </c>
      <c r="D436" s="4">
        <v>8.3046205495185092E-3</v>
      </c>
      <c r="E436" s="4">
        <v>8.0466884782032008E-3</v>
      </c>
    </row>
    <row r="437" spans="1:5" x14ac:dyDescent="0.3">
      <c r="A437" s="8" t="s">
        <v>21</v>
      </c>
      <c r="B437" s="4" t="s">
        <v>75</v>
      </c>
      <c r="C437" s="4">
        <v>2.54452926208651E-2</v>
      </c>
      <c r="D437" s="4">
        <v>2.6592455163883699E-2</v>
      </c>
      <c r="E437" s="4">
        <v>2.4316915730833801E-2</v>
      </c>
    </row>
    <row r="438" spans="1:5" x14ac:dyDescent="0.3">
      <c r="A438" s="12"/>
    </row>
    <row r="439" spans="1:5" x14ac:dyDescent="0.3">
      <c r="A439" s="10" t="s">
        <v>29</v>
      </c>
    </row>
    <row r="440" spans="1:5" x14ac:dyDescent="0.3">
      <c r="A440" s="11" t="s">
        <v>30</v>
      </c>
    </row>
    <row r="441" spans="1:5" x14ac:dyDescent="0.3">
      <c r="A441" s="11" t="s">
        <v>31</v>
      </c>
    </row>
    <row r="442" spans="1:5" x14ac:dyDescent="0.3">
      <c r="A442" s="11" t="s">
        <v>32</v>
      </c>
    </row>
    <row r="443" spans="1:5" x14ac:dyDescent="0.3">
      <c r="A443" s="11" t="s">
        <v>148</v>
      </c>
    </row>
    <row r="444" spans="1:5" x14ac:dyDescent="0.3">
      <c r="A444" s="11" t="s">
        <v>34</v>
      </c>
    </row>
    <row r="445" spans="1:5" x14ac:dyDescent="0.3">
      <c r="A445" s="11" t="s">
        <v>35</v>
      </c>
    </row>
    <row r="446" spans="1:5" x14ac:dyDescent="0.3">
      <c r="A446" s="12"/>
    </row>
    <row r="447" spans="1:5" x14ac:dyDescent="0.3">
      <c r="A447" s="12"/>
    </row>
    <row r="448" spans="1:5"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E7"/>
    <mergeCell ref="C224:E224"/>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E600"/>
  <sheetViews>
    <sheetView showGridLines="0" workbookViewId="0"/>
  </sheetViews>
  <sheetFormatPr defaultColWidth="10.88671875" defaultRowHeight="14.4" x14ac:dyDescent="0.3"/>
  <cols>
    <col min="1" max="1" width="25.77734375" customWidth="1"/>
    <col min="2" max="2" width="18.77734375" customWidth="1"/>
    <col min="3" max="5" width="10.5546875" customWidth="1"/>
  </cols>
  <sheetData>
    <row r="1" spans="1:5" ht="15.6" x14ac:dyDescent="0.3">
      <c r="A1" s="9" t="s">
        <v>155</v>
      </c>
    </row>
    <row r="2" spans="1:5" ht="15.6" x14ac:dyDescent="0.3">
      <c r="A2" s="9" t="s">
        <v>24</v>
      </c>
    </row>
    <row r="3" spans="1:5" ht="15.6" x14ac:dyDescent="0.3">
      <c r="A3" s="9" t="s">
        <v>147</v>
      </c>
    </row>
    <row r="4" spans="1:5" ht="15.6" x14ac:dyDescent="0.3">
      <c r="A4" s="9" t="s">
        <v>82</v>
      </c>
    </row>
    <row r="5" spans="1:5" x14ac:dyDescent="0.3">
      <c r="A5" s="12"/>
    </row>
    <row r="6" spans="1:5" x14ac:dyDescent="0.3">
      <c r="A6" s="13" t="str">
        <f>HYPERLINK("#'Table of contents'!A22", "Back to contents")</f>
        <v>Back to contents</v>
      </c>
    </row>
    <row r="7" spans="1:5" x14ac:dyDescent="0.3">
      <c r="A7" s="12"/>
      <c r="C7" s="15" t="s">
        <v>26</v>
      </c>
      <c r="D7" s="16"/>
      <c r="E7" s="16"/>
    </row>
    <row r="8" spans="1:5" x14ac:dyDescent="0.3">
      <c r="A8" s="7" t="s">
        <v>28</v>
      </c>
      <c r="B8" s="3" t="s">
        <v>28</v>
      </c>
      <c r="C8" s="3" t="s">
        <v>9</v>
      </c>
      <c r="D8" s="3" t="s">
        <v>10</v>
      </c>
      <c r="E8" s="3" t="s">
        <v>11</v>
      </c>
    </row>
    <row r="9" spans="1:5" x14ac:dyDescent="0.3">
      <c r="A9" s="5" t="s">
        <v>126</v>
      </c>
      <c r="B9" s="1" t="s">
        <v>78</v>
      </c>
      <c r="C9" s="1">
        <v>0</v>
      </c>
      <c r="D9" s="1">
        <v>0</v>
      </c>
      <c r="E9" s="1">
        <v>3</v>
      </c>
    </row>
    <row r="10" spans="1:5" x14ac:dyDescent="0.3">
      <c r="A10" s="5" t="s">
        <v>126</v>
      </c>
      <c r="B10" s="1" t="s">
        <v>79</v>
      </c>
      <c r="C10" s="1">
        <v>7</v>
      </c>
      <c r="D10" s="1">
        <v>20</v>
      </c>
      <c r="E10" s="1">
        <v>21</v>
      </c>
    </row>
    <row r="11" spans="1:5" x14ac:dyDescent="0.3">
      <c r="A11" s="5" t="s">
        <v>126</v>
      </c>
      <c r="B11" s="1" t="s">
        <v>80</v>
      </c>
      <c r="C11" s="1">
        <v>0</v>
      </c>
      <c r="D11" s="1">
        <v>1</v>
      </c>
      <c r="E11" s="1">
        <v>1</v>
      </c>
    </row>
    <row r="12" spans="1:5" x14ac:dyDescent="0.3">
      <c r="A12" s="5" t="s">
        <v>126</v>
      </c>
      <c r="B12" s="1" t="s">
        <v>74</v>
      </c>
      <c r="C12" s="1">
        <v>2</v>
      </c>
      <c r="D12" s="1">
        <v>4</v>
      </c>
      <c r="E12" s="1">
        <v>10</v>
      </c>
    </row>
    <row r="13" spans="1:5" x14ac:dyDescent="0.3">
      <c r="A13" s="5" t="s">
        <v>126</v>
      </c>
      <c r="B13" s="1" t="s">
        <v>75</v>
      </c>
      <c r="C13" s="1">
        <v>4</v>
      </c>
      <c r="D13" s="1">
        <v>2</v>
      </c>
      <c r="E13" s="1">
        <v>6</v>
      </c>
    </row>
    <row r="14" spans="1:5" x14ac:dyDescent="0.3">
      <c r="A14" s="5" t="s">
        <v>127</v>
      </c>
      <c r="B14" s="1" t="s">
        <v>78</v>
      </c>
      <c r="C14" s="1">
        <v>2</v>
      </c>
      <c r="D14" s="1">
        <v>3</v>
      </c>
      <c r="E14" s="1">
        <v>5</v>
      </c>
    </row>
    <row r="15" spans="1:5" x14ac:dyDescent="0.3">
      <c r="A15" s="5" t="s">
        <v>127</v>
      </c>
      <c r="B15" s="1" t="s">
        <v>79</v>
      </c>
      <c r="C15" s="1">
        <v>94</v>
      </c>
      <c r="D15" s="1">
        <v>147</v>
      </c>
      <c r="E15" s="1">
        <v>172</v>
      </c>
    </row>
    <row r="16" spans="1:5" x14ac:dyDescent="0.3">
      <c r="A16" s="5" t="s">
        <v>127</v>
      </c>
      <c r="B16" s="1" t="s">
        <v>80</v>
      </c>
      <c r="C16" s="1">
        <v>3</v>
      </c>
      <c r="D16" s="1">
        <v>6</v>
      </c>
      <c r="E16" s="1">
        <v>8</v>
      </c>
    </row>
    <row r="17" spans="1:5" x14ac:dyDescent="0.3">
      <c r="A17" s="5" t="s">
        <v>127</v>
      </c>
      <c r="B17" s="1" t="s">
        <v>59</v>
      </c>
      <c r="C17" s="1">
        <v>0</v>
      </c>
      <c r="D17" s="1">
        <v>1</v>
      </c>
      <c r="E17" s="1">
        <v>4</v>
      </c>
    </row>
    <row r="18" spans="1:5" x14ac:dyDescent="0.3">
      <c r="A18" s="5" t="s">
        <v>127</v>
      </c>
      <c r="B18" s="1" t="s">
        <v>74</v>
      </c>
      <c r="C18" s="1">
        <v>16</v>
      </c>
      <c r="D18" s="1">
        <v>31</v>
      </c>
      <c r="E18" s="1">
        <v>36</v>
      </c>
    </row>
    <row r="19" spans="1:5" x14ac:dyDescent="0.3">
      <c r="A19" s="5" t="s">
        <v>127</v>
      </c>
      <c r="B19" s="1" t="s">
        <v>75</v>
      </c>
      <c r="C19" s="1">
        <v>12</v>
      </c>
      <c r="D19" s="1">
        <v>68</v>
      </c>
      <c r="E19" s="1">
        <v>38</v>
      </c>
    </row>
    <row r="20" spans="1:5" x14ac:dyDescent="0.3">
      <c r="A20" s="5" t="s">
        <v>128</v>
      </c>
      <c r="B20" s="1" t="s">
        <v>78</v>
      </c>
      <c r="C20" s="1">
        <v>1</v>
      </c>
      <c r="D20" s="1">
        <v>0</v>
      </c>
      <c r="E20" s="1">
        <v>1</v>
      </c>
    </row>
    <row r="21" spans="1:5" x14ac:dyDescent="0.3">
      <c r="A21" s="5" t="s">
        <v>128</v>
      </c>
      <c r="B21" s="1" t="s">
        <v>79</v>
      </c>
      <c r="C21" s="1">
        <v>67</v>
      </c>
      <c r="D21" s="1">
        <v>107</v>
      </c>
      <c r="E21" s="1">
        <v>144</v>
      </c>
    </row>
    <row r="22" spans="1:5" x14ac:dyDescent="0.3">
      <c r="A22" s="5" t="s">
        <v>128</v>
      </c>
      <c r="B22" s="1" t="s">
        <v>59</v>
      </c>
      <c r="C22" s="1">
        <v>0</v>
      </c>
      <c r="D22" s="1">
        <v>0</v>
      </c>
      <c r="E22" s="1">
        <v>2</v>
      </c>
    </row>
    <row r="23" spans="1:5" x14ac:dyDescent="0.3">
      <c r="A23" s="5" t="s">
        <v>128</v>
      </c>
      <c r="B23" s="1" t="s">
        <v>74</v>
      </c>
      <c r="C23" s="1">
        <v>7</v>
      </c>
      <c r="D23" s="1">
        <v>10</v>
      </c>
      <c r="E23" s="1">
        <v>15</v>
      </c>
    </row>
    <row r="24" spans="1:5" x14ac:dyDescent="0.3">
      <c r="A24" s="5" t="s">
        <v>128</v>
      </c>
      <c r="B24" s="1" t="s">
        <v>75</v>
      </c>
      <c r="C24" s="1">
        <v>9</v>
      </c>
      <c r="D24" s="1">
        <v>12</v>
      </c>
      <c r="E24" s="1">
        <v>9</v>
      </c>
    </row>
    <row r="25" spans="1:5" x14ac:dyDescent="0.3">
      <c r="A25" s="5" t="s">
        <v>129</v>
      </c>
      <c r="B25" s="1" t="s">
        <v>79</v>
      </c>
      <c r="C25" s="1">
        <v>1</v>
      </c>
      <c r="D25" s="1">
        <v>0</v>
      </c>
      <c r="E25" s="1">
        <v>0</v>
      </c>
    </row>
    <row r="26" spans="1:5" x14ac:dyDescent="0.3">
      <c r="A26" s="5" t="s">
        <v>129</v>
      </c>
      <c r="B26" s="1" t="s">
        <v>74</v>
      </c>
      <c r="C26" s="1">
        <v>0</v>
      </c>
      <c r="D26" s="1">
        <v>2</v>
      </c>
      <c r="E26" s="1">
        <v>0</v>
      </c>
    </row>
    <row r="27" spans="1:5" x14ac:dyDescent="0.3">
      <c r="A27" s="5" t="s">
        <v>129</v>
      </c>
      <c r="B27" s="1" t="s">
        <v>75</v>
      </c>
      <c r="C27" s="1">
        <v>1</v>
      </c>
      <c r="D27" s="1">
        <v>0</v>
      </c>
      <c r="E27" s="1">
        <v>0</v>
      </c>
    </row>
    <row r="28" spans="1:5" x14ac:dyDescent="0.3">
      <c r="A28" s="5" t="s">
        <v>130</v>
      </c>
      <c r="B28" s="1" t="s">
        <v>78</v>
      </c>
      <c r="C28" s="1">
        <v>0</v>
      </c>
      <c r="D28" s="1">
        <v>4</v>
      </c>
      <c r="E28" s="1">
        <v>4</v>
      </c>
    </row>
    <row r="29" spans="1:5" x14ac:dyDescent="0.3">
      <c r="A29" s="5" t="s">
        <v>130</v>
      </c>
      <c r="B29" s="1" t="s">
        <v>79</v>
      </c>
      <c r="C29" s="1">
        <v>83</v>
      </c>
      <c r="D29" s="1">
        <v>150</v>
      </c>
      <c r="E29" s="1">
        <v>151</v>
      </c>
    </row>
    <row r="30" spans="1:5" x14ac:dyDescent="0.3">
      <c r="A30" s="5" t="s">
        <v>130</v>
      </c>
      <c r="B30" s="1" t="s">
        <v>80</v>
      </c>
      <c r="C30" s="1">
        <v>2</v>
      </c>
      <c r="D30" s="1">
        <v>1</v>
      </c>
      <c r="E30" s="1">
        <v>1</v>
      </c>
    </row>
    <row r="31" spans="1:5" x14ac:dyDescent="0.3">
      <c r="A31" s="5" t="s">
        <v>130</v>
      </c>
      <c r="B31" s="1" t="s">
        <v>59</v>
      </c>
      <c r="C31" s="1">
        <v>0</v>
      </c>
      <c r="D31" s="1">
        <v>2</v>
      </c>
      <c r="E31" s="1">
        <v>2</v>
      </c>
    </row>
    <row r="32" spans="1:5" x14ac:dyDescent="0.3">
      <c r="A32" s="5" t="s">
        <v>130</v>
      </c>
      <c r="B32" s="1" t="s">
        <v>74</v>
      </c>
      <c r="C32" s="1">
        <v>11</v>
      </c>
      <c r="D32" s="1">
        <v>21</v>
      </c>
      <c r="E32" s="1">
        <v>18</v>
      </c>
    </row>
    <row r="33" spans="1:5" x14ac:dyDescent="0.3">
      <c r="A33" s="5" t="s">
        <v>130</v>
      </c>
      <c r="B33" s="1" t="s">
        <v>75</v>
      </c>
      <c r="C33" s="1">
        <v>21</v>
      </c>
      <c r="D33" s="1">
        <v>55</v>
      </c>
      <c r="E33" s="1">
        <v>32</v>
      </c>
    </row>
    <row r="34" spans="1:5" x14ac:dyDescent="0.3">
      <c r="A34" s="5" t="s">
        <v>131</v>
      </c>
      <c r="B34" s="1" t="s">
        <v>78</v>
      </c>
      <c r="C34" s="1">
        <v>0</v>
      </c>
      <c r="D34" s="1">
        <v>1</v>
      </c>
      <c r="E34" s="1">
        <v>2</v>
      </c>
    </row>
    <row r="35" spans="1:5" x14ac:dyDescent="0.3">
      <c r="A35" s="5" t="s">
        <v>131</v>
      </c>
      <c r="B35" s="1" t="s">
        <v>79</v>
      </c>
      <c r="C35" s="1">
        <v>15</v>
      </c>
      <c r="D35" s="1">
        <v>38</v>
      </c>
      <c r="E35" s="1">
        <v>44</v>
      </c>
    </row>
    <row r="36" spans="1:5" x14ac:dyDescent="0.3">
      <c r="A36" s="5" t="s">
        <v>131</v>
      </c>
      <c r="B36" s="1" t="s">
        <v>80</v>
      </c>
      <c r="C36" s="1">
        <v>1</v>
      </c>
      <c r="D36" s="1">
        <v>1</v>
      </c>
      <c r="E36" s="1">
        <v>0</v>
      </c>
    </row>
    <row r="37" spans="1:5" x14ac:dyDescent="0.3">
      <c r="A37" s="5" t="s">
        <v>131</v>
      </c>
      <c r="B37" s="1" t="s">
        <v>59</v>
      </c>
      <c r="C37" s="1">
        <v>0</v>
      </c>
      <c r="D37" s="1">
        <v>0</v>
      </c>
      <c r="E37" s="1">
        <v>1</v>
      </c>
    </row>
    <row r="38" spans="1:5" x14ac:dyDescent="0.3">
      <c r="A38" s="5" t="s">
        <v>131</v>
      </c>
      <c r="B38" s="1" t="s">
        <v>74</v>
      </c>
      <c r="C38" s="1">
        <v>1</v>
      </c>
      <c r="D38" s="1">
        <v>8</v>
      </c>
      <c r="E38" s="1">
        <v>3</v>
      </c>
    </row>
    <row r="39" spans="1:5" x14ac:dyDescent="0.3">
      <c r="A39" s="5" t="s">
        <v>131</v>
      </c>
      <c r="B39" s="1" t="s">
        <v>75</v>
      </c>
      <c r="C39" s="1">
        <v>6</v>
      </c>
      <c r="D39" s="1">
        <v>7</v>
      </c>
      <c r="E39" s="1">
        <v>8</v>
      </c>
    </row>
    <row r="40" spans="1:5" x14ac:dyDescent="0.3">
      <c r="A40" s="5" t="s">
        <v>132</v>
      </c>
      <c r="B40" s="1" t="s">
        <v>78</v>
      </c>
      <c r="C40" s="1">
        <v>0</v>
      </c>
      <c r="D40" s="1">
        <v>1</v>
      </c>
      <c r="E40" s="1">
        <v>0</v>
      </c>
    </row>
    <row r="41" spans="1:5" x14ac:dyDescent="0.3">
      <c r="A41" s="5" t="s">
        <v>132</v>
      </c>
      <c r="B41" s="1" t="s">
        <v>79</v>
      </c>
      <c r="C41" s="1">
        <v>22</v>
      </c>
      <c r="D41" s="1">
        <v>48</v>
      </c>
      <c r="E41" s="1">
        <v>68</v>
      </c>
    </row>
    <row r="42" spans="1:5" x14ac:dyDescent="0.3">
      <c r="A42" s="5" t="s">
        <v>132</v>
      </c>
      <c r="B42" s="1" t="s">
        <v>59</v>
      </c>
      <c r="C42" s="1">
        <v>0</v>
      </c>
      <c r="D42" s="1">
        <v>0</v>
      </c>
      <c r="E42" s="1">
        <v>1</v>
      </c>
    </row>
    <row r="43" spans="1:5" x14ac:dyDescent="0.3">
      <c r="A43" s="5" t="s">
        <v>132</v>
      </c>
      <c r="B43" s="1" t="s">
        <v>74</v>
      </c>
      <c r="C43" s="1">
        <v>3</v>
      </c>
      <c r="D43" s="1">
        <v>3</v>
      </c>
      <c r="E43" s="1">
        <v>6</v>
      </c>
    </row>
    <row r="44" spans="1:5" x14ac:dyDescent="0.3">
      <c r="A44" s="5" t="s">
        <v>132</v>
      </c>
      <c r="B44" s="1" t="s">
        <v>75</v>
      </c>
      <c r="C44" s="1">
        <v>4</v>
      </c>
      <c r="D44" s="1">
        <v>4</v>
      </c>
      <c r="E44" s="1">
        <v>0</v>
      </c>
    </row>
    <row r="45" spans="1:5" x14ac:dyDescent="0.3">
      <c r="A45" s="5" t="s">
        <v>133</v>
      </c>
      <c r="B45" s="1" t="s">
        <v>78</v>
      </c>
      <c r="C45" s="1">
        <v>1</v>
      </c>
      <c r="D45" s="1">
        <v>0</v>
      </c>
      <c r="E45" s="1">
        <v>2</v>
      </c>
    </row>
    <row r="46" spans="1:5" x14ac:dyDescent="0.3">
      <c r="A46" s="5" t="s">
        <v>133</v>
      </c>
      <c r="B46" s="1" t="s">
        <v>79</v>
      </c>
      <c r="C46" s="1">
        <v>27</v>
      </c>
      <c r="D46" s="1">
        <v>37</v>
      </c>
      <c r="E46" s="1">
        <v>44</v>
      </c>
    </row>
    <row r="47" spans="1:5" x14ac:dyDescent="0.3">
      <c r="A47" s="5" t="s">
        <v>133</v>
      </c>
      <c r="B47" s="1" t="s">
        <v>80</v>
      </c>
      <c r="C47" s="1">
        <v>4</v>
      </c>
      <c r="D47" s="1">
        <v>0</v>
      </c>
      <c r="E47" s="1">
        <v>0</v>
      </c>
    </row>
    <row r="48" spans="1:5" x14ac:dyDescent="0.3">
      <c r="A48" s="5" t="s">
        <v>133</v>
      </c>
      <c r="B48" s="1" t="s">
        <v>59</v>
      </c>
      <c r="C48" s="1">
        <v>0</v>
      </c>
      <c r="D48" s="1">
        <v>1</v>
      </c>
      <c r="E48" s="1">
        <v>1</v>
      </c>
    </row>
    <row r="49" spans="1:5" x14ac:dyDescent="0.3">
      <c r="A49" s="5" t="s">
        <v>133</v>
      </c>
      <c r="B49" s="1" t="s">
        <v>74</v>
      </c>
      <c r="C49" s="1">
        <v>6</v>
      </c>
      <c r="D49" s="1">
        <v>10</v>
      </c>
      <c r="E49" s="1">
        <v>14</v>
      </c>
    </row>
    <row r="50" spans="1:5" x14ac:dyDescent="0.3">
      <c r="A50" s="5" t="s">
        <v>133</v>
      </c>
      <c r="B50" s="1" t="s">
        <v>75</v>
      </c>
      <c r="C50" s="1">
        <v>2</v>
      </c>
      <c r="D50" s="1">
        <v>10</v>
      </c>
      <c r="E50" s="1">
        <v>2</v>
      </c>
    </row>
    <row r="51" spans="1:5" x14ac:dyDescent="0.3">
      <c r="A51" s="5" t="s">
        <v>134</v>
      </c>
      <c r="B51" s="1" t="s">
        <v>78</v>
      </c>
      <c r="C51" s="1">
        <v>1</v>
      </c>
      <c r="D51" s="1">
        <v>2</v>
      </c>
      <c r="E51" s="1">
        <v>2</v>
      </c>
    </row>
    <row r="52" spans="1:5" x14ac:dyDescent="0.3">
      <c r="A52" s="5" t="s">
        <v>134</v>
      </c>
      <c r="B52" s="1" t="s">
        <v>79</v>
      </c>
      <c r="C52" s="1">
        <v>160</v>
      </c>
      <c r="D52" s="1">
        <v>297</v>
      </c>
      <c r="E52" s="1">
        <v>324</v>
      </c>
    </row>
    <row r="53" spans="1:5" x14ac:dyDescent="0.3">
      <c r="A53" s="5" t="s">
        <v>134</v>
      </c>
      <c r="B53" s="1" t="s">
        <v>80</v>
      </c>
      <c r="C53" s="1">
        <v>7</v>
      </c>
      <c r="D53" s="1">
        <v>10</v>
      </c>
      <c r="E53" s="1">
        <v>12</v>
      </c>
    </row>
    <row r="54" spans="1:5" x14ac:dyDescent="0.3">
      <c r="A54" s="5" t="s">
        <v>134</v>
      </c>
      <c r="B54" s="1" t="s">
        <v>59</v>
      </c>
      <c r="C54" s="1">
        <v>1</v>
      </c>
      <c r="D54" s="1">
        <v>0</v>
      </c>
      <c r="E54" s="1">
        <v>0</v>
      </c>
    </row>
    <row r="55" spans="1:5" x14ac:dyDescent="0.3">
      <c r="A55" s="5" t="s">
        <v>134</v>
      </c>
      <c r="B55" s="1" t="s">
        <v>74</v>
      </c>
      <c r="C55" s="1">
        <v>35</v>
      </c>
      <c r="D55" s="1">
        <v>32</v>
      </c>
      <c r="E55" s="1">
        <v>49</v>
      </c>
    </row>
    <row r="56" spans="1:5" x14ac:dyDescent="0.3">
      <c r="A56" s="5" t="s">
        <v>134</v>
      </c>
      <c r="B56" s="1" t="s">
        <v>75</v>
      </c>
      <c r="C56" s="1">
        <v>16</v>
      </c>
      <c r="D56" s="1">
        <v>52</v>
      </c>
      <c r="E56" s="1">
        <v>26</v>
      </c>
    </row>
    <row r="57" spans="1:5" x14ac:dyDescent="0.3">
      <c r="A57" s="5" t="s">
        <v>135</v>
      </c>
      <c r="B57" s="1" t="s">
        <v>78</v>
      </c>
      <c r="C57" s="1">
        <v>19</v>
      </c>
      <c r="D57" s="1">
        <v>0</v>
      </c>
      <c r="E57" s="1">
        <v>0</v>
      </c>
    </row>
    <row r="58" spans="1:5" x14ac:dyDescent="0.3">
      <c r="A58" s="5" t="s">
        <v>135</v>
      </c>
      <c r="B58" s="1" t="s">
        <v>79</v>
      </c>
      <c r="C58" s="1">
        <v>2217</v>
      </c>
      <c r="D58" s="1">
        <v>0</v>
      </c>
      <c r="E58" s="1">
        <v>0</v>
      </c>
    </row>
    <row r="59" spans="1:5" x14ac:dyDescent="0.3">
      <c r="A59" s="5" t="s">
        <v>135</v>
      </c>
      <c r="B59" s="1" t="s">
        <v>80</v>
      </c>
      <c r="C59" s="1">
        <v>32</v>
      </c>
      <c r="D59" s="1">
        <v>0</v>
      </c>
      <c r="E59" s="1">
        <v>0</v>
      </c>
    </row>
    <row r="60" spans="1:5" x14ac:dyDescent="0.3">
      <c r="A60" s="5" t="s">
        <v>135</v>
      </c>
      <c r="B60" s="1" t="s">
        <v>59</v>
      </c>
      <c r="C60" s="1">
        <v>13</v>
      </c>
      <c r="D60" s="1">
        <v>0</v>
      </c>
      <c r="E60" s="1">
        <v>0</v>
      </c>
    </row>
    <row r="61" spans="1:5" x14ac:dyDescent="0.3">
      <c r="A61" s="5" t="s">
        <v>135</v>
      </c>
      <c r="B61" s="1" t="s">
        <v>74</v>
      </c>
      <c r="C61" s="1">
        <v>291</v>
      </c>
      <c r="D61" s="1">
        <v>0</v>
      </c>
      <c r="E61" s="1">
        <v>0</v>
      </c>
    </row>
    <row r="62" spans="1:5" x14ac:dyDescent="0.3">
      <c r="A62" s="5" t="s">
        <v>135</v>
      </c>
      <c r="B62" s="1" t="s">
        <v>75</v>
      </c>
      <c r="C62" s="1">
        <v>475</v>
      </c>
      <c r="D62" s="1">
        <v>0</v>
      </c>
      <c r="E62" s="1">
        <v>0</v>
      </c>
    </row>
    <row r="63" spans="1:5" x14ac:dyDescent="0.3">
      <c r="A63" s="5" t="s">
        <v>17</v>
      </c>
      <c r="B63" s="1" t="s">
        <v>78</v>
      </c>
      <c r="C63" s="1">
        <v>5</v>
      </c>
      <c r="D63" s="1">
        <v>10</v>
      </c>
      <c r="E63" s="1">
        <v>8</v>
      </c>
    </row>
    <row r="64" spans="1:5" x14ac:dyDescent="0.3">
      <c r="A64" s="5" t="s">
        <v>17</v>
      </c>
      <c r="B64" s="1" t="s">
        <v>79</v>
      </c>
      <c r="C64" s="1">
        <v>964</v>
      </c>
      <c r="D64" s="1">
        <v>1273</v>
      </c>
      <c r="E64" s="1">
        <v>1226</v>
      </c>
    </row>
    <row r="65" spans="1:5" x14ac:dyDescent="0.3">
      <c r="A65" s="5" t="s">
        <v>17</v>
      </c>
      <c r="B65" s="1" t="s">
        <v>80</v>
      </c>
      <c r="C65" s="1">
        <v>11</v>
      </c>
      <c r="D65" s="1">
        <v>23</v>
      </c>
      <c r="E65" s="1">
        <v>19</v>
      </c>
    </row>
    <row r="66" spans="1:5" x14ac:dyDescent="0.3">
      <c r="A66" s="5" t="s">
        <v>17</v>
      </c>
      <c r="B66" s="1" t="s">
        <v>59</v>
      </c>
      <c r="C66" s="1">
        <v>1</v>
      </c>
      <c r="D66" s="1">
        <v>7</v>
      </c>
      <c r="E66" s="1">
        <v>7</v>
      </c>
    </row>
    <row r="67" spans="1:5" x14ac:dyDescent="0.3">
      <c r="A67" s="5" t="s">
        <v>17</v>
      </c>
      <c r="B67" s="1" t="s">
        <v>74</v>
      </c>
      <c r="C67" s="1">
        <v>159</v>
      </c>
      <c r="D67" s="1">
        <v>258</v>
      </c>
      <c r="E67" s="1">
        <v>235</v>
      </c>
    </row>
    <row r="68" spans="1:5" x14ac:dyDescent="0.3">
      <c r="A68" s="5" t="s">
        <v>17</v>
      </c>
      <c r="B68" s="1" t="s">
        <v>75</v>
      </c>
      <c r="C68" s="1">
        <v>285</v>
      </c>
      <c r="D68" s="1">
        <v>750</v>
      </c>
      <c r="E68" s="1">
        <v>572</v>
      </c>
    </row>
    <row r="69" spans="1:5" x14ac:dyDescent="0.3">
      <c r="A69" s="5" t="s">
        <v>136</v>
      </c>
      <c r="B69" s="1" t="s">
        <v>78</v>
      </c>
      <c r="C69" s="1">
        <v>5</v>
      </c>
      <c r="D69" s="1">
        <v>4</v>
      </c>
      <c r="E69" s="1">
        <v>5</v>
      </c>
    </row>
    <row r="70" spans="1:5" x14ac:dyDescent="0.3">
      <c r="A70" s="5" t="s">
        <v>136</v>
      </c>
      <c r="B70" s="1" t="s">
        <v>79</v>
      </c>
      <c r="C70" s="1">
        <v>198</v>
      </c>
      <c r="D70" s="1">
        <v>396</v>
      </c>
      <c r="E70" s="1">
        <v>506</v>
      </c>
    </row>
    <row r="71" spans="1:5" x14ac:dyDescent="0.3">
      <c r="A71" s="5" t="s">
        <v>136</v>
      </c>
      <c r="B71" s="1" t="s">
        <v>80</v>
      </c>
      <c r="C71" s="1">
        <v>5</v>
      </c>
      <c r="D71" s="1">
        <v>4</v>
      </c>
      <c r="E71" s="1">
        <v>4</v>
      </c>
    </row>
    <row r="72" spans="1:5" x14ac:dyDescent="0.3">
      <c r="A72" s="5" t="s">
        <v>136</v>
      </c>
      <c r="B72" s="1" t="s">
        <v>59</v>
      </c>
      <c r="C72" s="1">
        <v>1</v>
      </c>
      <c r="D72" s="1">
        <v>2</v>
      </c>
      <c r="E72" s="1">
        <v>3</v>
      </c>
    </row>
    <row r="73" spans="1:5" x14ac:dyDescent="0.3">
      <c r="A73" s="5" t="s">
        <v>136</v>
      </c>
      <c r="B73" s="1" t="s">
        <v>74</v>
      </c>
      <c r="C73" s="1">
        <v>28</v>
      </c>
      <c r="D73" s="1">
        <v>51</v>
      </c>
      <c r="E73" s="1">
        <v>46</v>
      </c>
    </row>
    <row r="74" spans="1:5" x14ac:dyDescent="0.3">
      <c r="A74" s="5" t="s">
        <v>136</v>
      </c>
      <c r="B74" s="1" t="s">
        <v>75</v>
      </c>
      <c r="C74" s="1">
        <v>22</v>
      </c>
      <c r="D74" s="1">
        <v>28</v>
      </c>
      <c r="E74" s="1">
        <v>24</v>
      </c>
    </row>
    <row r="75" spans="1:5" x14ac:dyDescent="0.3">
      <c r="A75" s="5" t="s">
        <v>137</v>
      </c>
      <c r="B75" s="1" t="s">
        <v>78</v>
      </c>
      <c r="C75" s="1">
        <v>2</v>
      </c>
      <c r="D75" s="1">
        <v>2</v>
      </c>
      <c r="E75" s="1">
        <v>2</v>
      </c>
    </row>
    <row r="76" spans="1:5" x14ac:dyDescent="0.3">
      <c r="A76" s="5" t="s">
        <v>137</v>
      </c>
      <c r="B76" s="1" t="s">
        <v>79</v>
      </c>
      <c r="C76" s="1">
        <v>117</v>
      </c>
      <c r="D76" s="1">
        <v>184</v>
      </c>
      <c r="E76" s="1">
        <v>225</v>
      </c>
    </row>
    <row r="77" spans="1:5" x14ac:dyDescent="0.3">
      <c r="A77" s="5" t="s">
        <v>137</v>
      </c>
      <c r="B77" s="1" t="s">
        <v>80</v>
      </c>
      <c r="C77" s="1">
        <v>1</v>
      </c>
      <c r="D77" s="1">
        <v>3</v>
      </c>
      <c r="E77" s="1">
        <v>3</v>
      </c>
    </row>
    <row r="78" spans="1:5" x14ac:dyDescent="0.3">
      <c r="A78" s="5" t="s">
        <v>137</v>
      </c>
      <c r="B78" s="1" t="s">
        <v>59</v>
      </c>
      <c r="C78" s="1">
        <v>1</v>
      </c>
      <c r="D78" s="1">
        <v>0</v>
      </c>
      <c r="E78" s="1">
        <v>0</v>
      </c>
    </row>
    <row r="79" spans="1:5" x14ac:dyDescent="0.3">
      <c r="A79" s="5" t="s">
        <v>137</v>
      </c>
      <c r="B79" s="1" t="s">
        <v>74</v>
      </c>
      <c r="C79" s="1">
        <v>18</v>
      </c>
      <c r="D79" s="1">
        <v>20</v>
      </c>
      <c r="E79" s="1">
        <v>25</v>
      </c>
    </row>
    <row r="80" spans="1:5" x14ac:dyDescent="0.3">
      <c r="A80" s="5" t="s">
        <v>137</v>
      </c>
      <c r="B80" s="1" t="s">
        <v>75</v>
      </c>
      <c r="C80" s="1">
        <v>10</v>
      </c>
      <c r="D80" s="1">
        <v>24</v>
      </c>
      <c r="E80" s="1">
        <v>11</v>
      </c>
    </row>
    <row r="81" spans="1:5" x14ac:dyDescent="0.3">
      <c r="A81" s="5" t="s">
        <v>138</v>
      </c>
      <c r="B81" s="1" t="s">
        <v>78</v>
      </c>
      <c r="C81" s="1">
        <v>0</v>
      </c>
      <c r="D81" s="1">
        <v>0</v>
      </c>
      <c r="E81" s="1">
        <v>1</v>
      </c>
    </row>
    <row r="82" spans="1:5" x14ac:dyDescent="0.3">
      <c r="A82" s="5" t="s">
        <v>138</v>
      </c>
      <c r="B82" s="1" t="s">
        <v>79</v>
      </c>
      <c r="C82" s="1">
        <v>22</v>
      </c>
      <c r="D82" s="1">
        <v>43</v>
      </c>
      <c r="E82" s="1">
        <v>48</v>
      </c>
    </row>
    <row r="83" spans="1:5" x14ac:dyDescent="0.3">
      <c r="A83" s="5" t="s">
        <v>138</v>
      </c>
      <c r="B83" s="1" t="s">
        <v>59</v>
      </c>
      <c r="C83" s="1">
        <v>0</v>
      </c>
      <c r="D83" s="1">
        <v>0</v>
      </c>
      <c r="E83" s="1">
        <v>1</v>
      </c>
    </row>
    <row r="84" spans="1:5" x14ac:dyDescent="0.3">
      <c r="A84" s="5" t="s">
        <v>138</v>
      </c>
      <c r="B84" s="1" t="s">
        <v>74</v>
      </c>
      <c r="C84" s="1">
        <v>3</v>
      </c>
      <c r="D84" s="1">
        <v>4</v>
      </c>
      <c r="E84" s="1">
        <v>7</v>
      </c>
    </row>
    <row r="85" spans="1:5" x14ac:dyDescent="0.3">
      <c r="A85" s="5" t="s">
        <v>138</v>
      </c>
      <c r="B85" s="1" t="s">
        <v>75</v>
      </c>
      <c r="C85" s="1">
        <v>3</v>
      </c>
      <c r="D85" s="1">
        <v>2</v>
      </c>
      <c r="E85" s="1">
        <v>0</v>
      </c>
    </row>
    <row r="86" spans="1:5" x14ac:dyDescent="0.3">
      <c r="A86" s="5" t="s">
        <v>139</v>
      </c>
      <c r="B86" s="1" t="s">
        <v>78</v>
      </c>
      <c r="C86" s="1">
        <v>6</v>
      </c>
      <c r="D86" s="1">
        <v>10</v>
      </c>
      <c r="E86" s="1">
        <v>2</v>
      </c>
    </row>
    <row r="87" spans="1:5" x14ac:dyDescent="0.3">
      <c r="A87" s="5" t="s">
        <v>139</v>
      </c>
      <c r="B87" s="1" t="s">
        <v>79</v>
      </c>
      <c r="C87" s="1">
        <v>474</v>
      </c>
      <c r="D87" s="1">
        <v>668</v>
      </c>
      <c r="E87" s="1">
        <v>717</v>
      </c>
    </row>
    <row r="88" spans="1:5" x14ac:dyDescent="0.3">
      <c r="A88" s="5" t="s">
        <v>139</v>
      </c>
      <c r="B88" s="1" t="s">
        <v>80</v>
      </c>
      <c r="C88" s="1">
        <v>16</v>
      </c>
      <c r="D88" s="1">
        <v>20</v>
      </c>
      <c r="E88" s="1">
        <v>24</v>
      </c>
    </row>
    <row r="89" spans="1:5" x14ac:dyDescent="0.3">
      <c r="A89" s="5" t="s">
        <v>139</v>
      </c>
      <c r="B89" s="1" t="s">
        <v>59</v>
      </c>
      <c r="C89" s="1">
        <v>1</v>
      </c>
      <c r="D89" s="1">
        <v>1</v>
      </c>
      <c r="E89" s="1">
        <v>2</v>
      </c>
    </row>
    <row r="90" spans="1:5" x14ac:dyDescent="0.3">
      <c r="A90" s="5" t="s">
        <v>139</v>
      </c>
      <c r="B90" s="1" t="s">
        <v>74</v>
      </c>
      <c r="C90" s="1">
        <v>55</v>
      </c>
      <c r="D90" s="1">
        <v>70</v>
      </c>
      <c r="E90" s="1">
        <v>81</v>
      </c>
    </row>
    <row r="91" spans="1:5" x14ac:dyDescent="0.3">
      <c r="A91" s="5" t="s">
        <v>139</v>
      </c>
      <c r="B91" s="1" t="s">
        <v>75</v>
      </c>
      <c r="C91" s="1">
        <v>49</v>
      </c>
      <c r="D91" s="1">
        <v>50</v>
      </c>
      <c r="E91" s="1">
        <v>31</v>
      </c>
    </row>
    <row r="92" spans="1:5" x14ac:dyDescent="0.3">
      <c r="A92" s="5" t="s">
        <v>140</v>
      </c>
      <c r="B92" s="1" t="s">
        <v>78</v>
      </c>
      <c r="C92" s="1">
        <v>16</v>
      </c>
      <c r="D92" s="1">
        <v>23</v>
      </c>
      <c r="E92" s="1">
        <v>42</v>
      </c>
    </row>
    <row r="93" spans="1:5" x14ac:dyDescent="0.3">
      <c r="A93" s="5" t="s">
        <v>140</v>
      </c>
      <c r="B93" s="1" t="s">
        <v>79</v>
      </c>
      <c r="C93" s="1">
        <v>1349</v>
      </c>
      <c r="D93" s="1">
        <v>2053</v>
      </c>
      <c r="E93" s="1">
        <v>2338</v>
      </c>
    </row>
    <row r="94" spans="1:5" x14ac:dyDescent="0.3">
      <c r="A94" s="5" t="s">
        <v>140</v>
      </c>
      <c r="B94" s="1" t="s">
        <v>80</v>
      </c>
      <c r="C94" s="1">
        <v>31</v>
      </c>
      <c r="D94" s="1">
        <v>47</v>
      </c>
      <c r="E94" s="1">
        <v>56</v>
      </c>
    </row>
    <row r="95" spans="1:5" x14ac:dyDescent="0.3">
      <c r="A95" s="5" t="s">
        <v>140</v>
      </c>
      <c r="B95" s="1" t="s">
        <v>59</v>
      </c>
      <c r="C95" s="1">
        <v>11</v>
      </c>
      <c r="D95" s="1">
        <v>7</v>
      </c>
      <c r="E95" s="1">
        <v>10</v>
      </c>
    </row>
    <row r="96" spans="1:5" x14ac:dyDescent="0.3">
      <c r="A96" s="5" t="s">
        <v>140</v>
      </c>
      <c r="B96" s="1" t="s">
        <v>74</v>
      </c>
      <c r="C96" s="1">
        <v>132</v>
      </c>
      <c r="D96" s="1">
        <v>232</v>
      </c>
      <c r="E96" s="1">
        <v>293</v>
      </c>
    </row>
    <row r="97" spans="1:5" x14ac:dyDescent="0.3">
      <c r="A97" s="5" t="s">
        <v>140</v>
      </c>
      <c r="B97" s="1" t="s">
        <v>75</v>
      </c>
      <c r="C97" s="1">
        <v>90</v>
      </c>
      <c r="D97" s="1">
        <v>132</v>
      </c>
      <c r="E97" s="1">
        <v>62</v>
      </c>
    </row>
    <row r="98" spans="1:5" x14ac:dyDescent="0.3">
      <c r="A98" s="5" t="s">
        <v>141</v>
      </c>
      <c r="B98" s="1" t="s">
        <v>78</v>
      </c>
      <c r="C98" s="1">
        <v>0</v>
      </c>
      <c r="D98" s="1">
        <v>0</v>
      </c>
      <c r="E98" s="1">
        <v>1</v>
      </c>
    </row>
    <row r="99" spans="1:5" x14ac:dyDescent="0.3">
      <c r="A99" s="5" t="s">
        <v>141</v>
      </c>
      <c r="B99" s="1" t="s">
        <v>79</v>
      </c>
      <c r="C99" s="1">
        <v>21</v>
      </c>
      <c r="D99" s="1">
        <v>41</v>
      </c>
      <c r="E99" s="1">
        <v>36</v>
      </c>
    </row>
    <row r="100" spans="1:5" x14ac:dyDescent="0.3">
      <c r="A100" s="5" t="s">
        <v>141</v>
      </c>
      <c r="B100" s="1" t="s">
        <v>80</v>
      </c>
      <c r="C100" s="1">
        <v>0</v>
      </c>
      <c r="D100" s="1">
        <v>1</v>
      </c>
      <c r="E100" s="1">
        <v>0</v>
      </c>
    </row>
    <row r="101" spans="1:5" x14ac:dyDescent="0.3">
      <c r="A101" s="5" t="s">
        <v>141</v>
      </c>
      <c r="B101" s="1" t="s">
        <v>59</v>
      </c>
      <c r="C101" s="1">
        <v>1</v>
      </c>
      <c r="D101" s="1">
        <v>0</v>
      </c>
      <c r="E101" s="1">
        <v>2</v>
      </c>
    </row>
    <row r="102" spans="1:5" x14ac:dyDescent="0.3">
      <c r="A102" s="5" t="s">
        <v>141</v>
      </c>
      <c r="B102" s="1" t="s">
        <v>74</v>
      </c>
      <c r="C102" s="1">
        <v>3</v>
      </c>
      <c r="D102" s="1">
        <v>6</v>
      </c>
      <c r="E102" s="1">
        <v>4</v>
      </c>
    </row>
    <row r="103" spans="1:5" x14ac:dyDescent="0.3">
      <c r="A103" s="5" t="s">
        <v>141</v>
      </c>
      <c r="B103" s="1" t="s">
        <v>75</v>
      </c>
      <c r="C103" s="1">
        <v>6</v>
      </c>
      <c r="D103" s="1">
        <v>8</v>
      </c>
      <c r="E103" s="1">
        <v>7</v>
      </c>
    </row>
    <row r="104" spans="1:5" x14ac:dyDescent="0.3">
      <c r="A104" s="5" t="s">
        <v>142</v>
      </c>
      <c r="B104" s="1" t="s">
        <v>78</v>
      </c>
      <c r="C104" s="1">
        <v>1</v>
      </c>
      <c r="D104" s="1">
        <v>1</v>
      </c>
      <c r="E104" s="1">
        <v>5</v>
      </c>
    </row>
    <row r="105" spans="1:5" x14ac:dyDescent="0.3">
      <c r="A105" s="5" t="s">
        <v>142</v>
      </c>
      <c r="B105" s="1" t="s">
        <v>79</v>
      </c>
      <c r="C105" s="1">
        <v>141</v>
      </c>
      <c r="D105" s="1">
        <v>312</v>
      </c>
      <c r="E105" s="1">
        <v>325</v>
      </c>
    </row>
    <row r="106" spans="1:5" x14ac:dyDescent="0.3">
      <c r="A106" s="5" t="s">
        <v>142</v>
      </c>
      <c r="B106" s="1" t="s">
        <v>80</v>
      </c>
      <c r="C106" s="1">
        <v>1</v>
      </c>
      <c r="D106" s="1">
        <v>1</v>
      </c>
      <c r="E106" s="1">
        <v>5</v>
      </c>
    </row>
    <row r="107" spans="1:5" x14ac:dyDescent="0.3">
      <c r="A107" s="5" t="s">
        <v>142</v>
      </c>
      <c r="B107" s="1" t="s">
        <v>59</v>
      </c>
      <c r="C107" s="1">
        <v>1</v>
      </c>
      <c r="D107" s="1">
        <v>6</v>
      </c>
      <c r="E107" s="1">
        <v>2</v>
      </c>
    </row>
    <row r="108" spans="1:5" x14ac:dyDescent="0.3">
      <c r="A108" s="5" t="s">
        <v>142</v>
      </c>
      <c r="B108" s="1" t="s">
        <v>74</v>
      </c>
      <c r="C108" s="1">
        <v>20</v>
      </c>
      <c r="D108" s="1">
        <v>20</v>
      </c>
      <c r="E108" s="1">
        <v>25</v>
      </c>
    </row>
    <row r="109" spans="1:5" x14ac:dyDescent="0.3">
      <c r="A109" s="5" t="s">
        <v>142</v>
      </c>
      <c r="B109" s="1" t="s">
        <v>75</v>
      </c>
      <c r="C109" s="1">
        <v>16</v>
      </c>
      <c r="D109" s="1">
        <v>26</v>
      </c>
      <c r="E109" s="1">
        <v>17</v>
      </c>
    </row>
    <row r="110" spans="1:5" x14ac:dyDescent="0.3">
      <c r="A110" s="5" t="s">
        <v>143</v>
      </c>
      <c r="B110" s="1" t="s">
        <v>78</v>
      </c>
      <c r="C110" s="1">
        <v>0</v>
      </c>
      <c r="D110" s="1">
        <v>0</v>
      </c>
      <c r="E110" s="1">
        <v>1</v>
      </c>
    </row>
    <row r="111" spans="1:5" x14ac:dyDescent="0.3">
      <c r="A111" s="5" t="s">
        <v>143</v>
      </c>
      <c r="B111" s="1" t="s">
        <v>79</v>
      </c>
      <c r="C111" s="1">
        <v>14</v>
      </c>
      <c r="D111" s="1">
        <v>33</v>
      </c>
      <c r="E111" s="1">
        <v>64</v>
      </c>
    </row>
    <row r="112" spans="1:5" x14ac:dyDescent="0.3">
      <c r="A112" s="5" t="s">
        <v>143</v>
      </c>
      <c r="B112" s="1" t="s">
        <v>80</v>
      </c>
      <c r="C112" s="1">
        <v>0</v>
      </c>
      <c r="D112" s="1">
        <v>2</v>
      </c>
      <c r="E112" s="1">
        <v>0</v>
      </c>
    </row>
    <row r="113" spans="1:5" x14ac:dyDescent="0.3">
      <c r="A113" s="5" t="s">
        <v>143</v>
      </c>
      <c r="B113" s="1" t="s">
        <v>74</v>
      </c>
      <c r="C113" s="1">
        <v>1</v>
      </c>
      <c r="D113" s="1">
        <v>6</v>
      </c>
      <c r="E113" s="1">
        <v>6</v>
      </c>
    </row>
    <row r="114" spans="1:5" x14ac:dyDescent="0.3">
      <c r="A114" s="5" t="s">
        <v>143</v>
      </c>
      <c r="B114" s="1" t="s">
        <v>75</v>
      </c>
      <c r="C114" s="1">
        <v>2</v>
      </c>
      <c r="D114" s="1">
        <v>2</v>
      </c>
      <c r="E114" s="1">
        <v>1</v>
      </c>
    </row>
    <row r="115" spans="1:5" x14ac:dyDescent="0.3">
      <c r="A115" s="5" t="s">
        <v>144</v>
      </c>
      <c r="B115" s="1" t="s">
        <v>79</v>
      </c>
      <c r="C115" s="1">
        <v>18</v>
      </c>
      <c r="D115" s="1">
        <v>28</v>
      </c>
      <c r="E115" s="1">
        <v>45</v>
      </c>
    </row>
    <row r="116" spans="1:5" x14ac:dyDescent="0.3">
      <c r="A116" s="5" t="s">
        <v>144</v>
      </c>
      <c r="B116" s="1" t="s">
        <v>80</v>
      </c>
      <c r="C116" s="1">
        <v>1</v>
      </c>
      <c r="D116" s="1">
        <v>0</v>
      </c>
      <c r="E116" s="1">
        <v>1</v>
      </c>
    </row>
    <row r="117" spans="1:5" x14ac:dyDescent="0.3">
      <c r="A117" s="5" t="s">
        <v>144</v>
      </c>
      <c r="B117" s="1" t="s">
        <v>59</v>
      </c>
      <c r="C117" s="1">
        <v>1</v>
      </c>
      <c r="D117" s="1">
        <v>0</v>
      </c>
      <c r="E117" s="1">
        <v>0</v>
      </c>
    </row>
    <row r="118" spans="1:5" x14ac:dyDescent="0.3">
      <c r="A118" s="5" t="s">
        <v>144</v>
      </c>
      <c r="B118" s="1" t="s">
        <v>74</v>
      </c>
      <c r="C118" s="1">
        <v>2</v>
      </c>
      <c r="D118" s="1">
        <v>10</v>
      </c>
      <c r="E118" s="1">
        <v>7</v>
      </c>
    </row>
    <row r="119" spans="1:5" x14ac:dyDescent="0.3">
      <c r="A119" s="5" t="s">
        <v>144</v>
      </c>
      <c r="B119" s="1" t="s">
        <v>75</v>
      </c>
      <c r="C119" s="1">
        <v>7</v>
      </c>
      <c r="D119" s="1">
        <v>7</v>
      </c>
      <c r="E119" s="1">
        <v>3</v>
      </c>
    </row>
    <row r="120" spans="1:5" x14ac:dyDescent="0.3">
      <c r="A120" s="5" t="s">
        <v>145</v>
      </c>
      <c r="B120" s="1" t="s">
        <v>78</v>
      </c>
      <c r="C120" s="1">
        <v>0</v>
      </c>
      <c r="D120" s="1">
        <v>1</v>
      </c>
      <c r="E120" s="1">
        <v>0</v>
      </c>
    </row>
    <row r="121" spans="1:5" x14ac:dyDescent="0.3">
      <c r="A121" s="5" t="s">
        <v>145</v>
      </c>
      <c r="B121" s="1" t="s">
        <v>79</v>
      </c>
      <c r="C121" s="1">
        <v>33</v>
      </c>
      <c r="D121" s="1">
        <v>58</v>
      </c>
      <c r="E121" s="1">
        <v>76</v>
      </c>
    </row>
    <row r="122" spans="1:5" x14ac:dyDescent="0.3">
      <c r="A122" s="5" t="s">
        <v>145</v>
      </c>
      <c r="B122" s="1" t="s">
        <v>80</v>
      </c>
      <c r="C122" s="1">
        <v>0</v>
      </c>
      <c r="D122" s="1">
        <v>3</v>
      </c>
      <c r="E122" s="1">
        <v>0</v>
      </c>
    </row>
    <row r="123" spans="1:5" x14ac:dyDescent="0.3">
      <c r="A123" s="5" t="s">
        <v>145</v>
      </c>
      <c r="B123" s="1" t="s">
        <v>59</v>
      </c>
      <c r="C123" s="1">
        <v>1</v>
      </c>
      <c r="D123" s="1">
        <v>1</v>
      </c>
      <c r="E123" s="1">
        <v>0</v>
      </c>
    </row>
    <row r="124" spans="1:5" x14ac:dyDescent="0.3">
      <c r="A124" s="5" t="s">
        <v>145</v>
      </c>
      <c r="B124" s="1" t="s">
        <v>74</v>
      </c>
      <c r="C124" s="1">
        <v>2</v>
      </c>
      <c r="D124" s="1">
        <v>9</v>
      </c>
      <c r="E124" s="1">
        <v>9</v>
      </c>
    </row>
    <row r="125" spans="1:5" x14ac:dyDescent="0.3">
      <c r="A125" s="5" t="s">
        <v>145</v>
      </c>
      <c r="B125" s="1" t="s">
        <v>75</v>
      </c>
      <c r="C125" s="1">
        <v>3</v>
      </c>
      <c r="D125" s="1">
        <v>9</v>
      </c>
      <c r="E125" s="1">
        <v>3</v>
      </c>
    </row>
    <row r="126" spans="1:5" x14ac:dyDescent="0.3">
      <c r="A126" s="5" t="s">
        <v>20</v>
      </c>
      <c r="B126" s="1" t="s">
        <v>78</v>
      </c>
      <c r="C126" s="1">
        <v>4</v>
      </c>
      <c r="D126" s="1">
        <v>9</v>
      </c>
      <c r="E126" s="1">
        <v>5</v>
      </c>
    </row>
    <row r="127" spans="1:5" x14ac:dyDescent="0.3">
      <c r="A127" s="5" t="s">
        <v>20</v>
      </c>
      <c r="B127" s="1" t="s">
        <v>79</v>
      </c>
      <c r="C127" s="1">
        <v>492</v>
      </c>
      <c r="D127" s="1">
        <v>936</v>
      </c>
      <c r="E127" s="1">
        <v>841</v>
      </c>
    </row>
    <row r="128" spans="1:5" x14ac:dyDescent="0.3">
      <c r="A128" s="5" t="s">
        <v>20</v>
      </c>
      <c r="B128" s="1" t="s">
        <v>80</v>
      </c>
      <c r="C128" s="1">
        <v>8</v>
      </c>
      <c r="D128" s="1">
        <v>10</v>
      </c>
      <c r="E128" s="1">
        <v>13</v>
      </c>
    </row>
    <row r="129" spans="1:5" x14ac:dyDescent="0.3">
      <c r="A129" s="5" t="s">
        <v>20</v>
      </c>
      <c r="B129" s="1" t="s">
        <v>59</v>
      </c>
      <c r="C129" s="1">
        <v>7</v>
      </c>
      <c r="D129" s="1">
        <v>10</v>
      </c>
      <c r="E129" s="1">
        <v>8</v>
      </c>
    </row>
    <row r="130" spans="1:5" x14ac:dyDescent="0.3">
      <c r="A130" s="5" t="s">
        <v>20</v>
      </c>
      <c r="B130" s="1" t="s">
        <v>74</v>
      </c>
      <c r="C130" s="1">
        <v>64</v>
      </c>
      <c r="D130" s="1">
        <v>113</v>
      </c>
      <c r="E130" s="1">
        <v>121</v>
      </c>
    </row>
    <row r="131" spans="1:5" x14ac:dyDescent="0.3">
      <c r="A131" s="5" t="s">
        <v>20</v>
      </c>
      <c r="B131" s="1" t="s">
        <v>75</v>
      </c>
      <c r="C131" s="1">
        <v>247</v>
      </c>
      <c r="D131" s="1">
        <v>542</v>
      </c>
      <c r="E131" s="1">
        <v>343</v>
      </c>
    </row>
    <row r="132" spans="1:5" x14ac:dyDescent="0.3">
      <c r="A132" s="5" t="s">
        <v>21</v>
      </c>
      <c r="B132" s="1" t="s">
        <v>78</v>
      </c>
      <c r="C132" s="1">
        <v>11</v>
      </c>
      <c r="D132" s="1">
        <v>11</v>
      </c>
      <c r="E132" s="1">
        <v>14</v>
      </c>
    </row>
    <row r="133" spans="1:5" x14ac:dyDescent="0.3">
      <c r="A133" s="5" t="s">
        <v>21</v>
      </c>
      <c r="B133" s="1" t="s">
        <v>79</v>
      </c>
      <c r="C133" s="1">
        <v>585</v>
      </c>
      <c r="D133" s="1">
        <v>1046</v>
      </c>
      <c r="E133" s="1">
        <v>982</v>
      </c>
    </row>
    <row r="134" spans="1:5" x14ac:dyDescent="0.3">
      <c r="A134" s="5" t="s">
        <v>21</v>
      </c>
      <c r="B134" s="1" t="s">
        <v>80</v>
      </c>
      <c r="C134" s="1">
        <v>10</v>
      </c>
      <c r="D134" s="1">
        <v>19</v>
      </c>
      <c r="E134" s="1">
        <v>11</v>
      </c>
    </row>
    <row r="135" spans="1:5" x14ac:dyDescent="0.3">
      <c r="A135" s="5" t="s">
        <v>21</v>
      </c>
      <c r="B135" s="1" t="s">
        <v>59</v>
      </c>
      <c r="C135" s="1">
        <v>1</v>
      </c>
      <c r="D135" s="1">
        <v>5</v>
      </c>
      <c r="E135" s="1">
        <v>6</v>
      </c>
    </row>
    <row r="136" spans="1:5" x14ac:dyDescent="0.3">
      <c r="A136" s="5" t="s">
        <v>21</v>
      </c>
      <c r="B136" s="1" t="s">
        <v>74</v>
      </c>
      <c r="C136" s="1">
        <v>57</v>
      </c>
      <c r="D136" s="1">
        <v>116</v>
      </c>
      <c r="E136" s="1">
        <v>116</v>
      </c>
    </row>
    <row r="137" spans="1:5" x14ac:dyDescent="0.3">
      <c r="A137" s="5" t="s">
        <v>21</v>
      </c>
      <c r="B137" s="1" t="s">
        <v>75</v>
      </c>
      <c r="C137" s="1">
        <v>250</v>
      </c>
      <c r="D137" s="1">
        <v>301</v>
      </c>
      <c r="E137" s="1">
        <v>276</v>
      </c>
    </row>
    <row r="138" spans="1:5" x14ac:dyDescent="0.3">
      <c r="A138" s="6" t="s">
        <v>28</v>
      </c>
      <c r="B138" s="2" t="s">
        <v>22</v>
      </c>
      <c r="C138" s="2">
        <v>9825</v>
      </c>
      <c r="D138" s="2">
        <v>11319</v>
      </c>
      <c r="E138" s="2">
        <v>11309</v>
      </c>
    </row>
    <row r="139" spans="1:5" x14ac:dyDescent="0.3">
      <c r="A139" s="12"/>
    </row>
    <row r="140" spans="1:5" x14ac:dyDescent="0.3">
      <c r="A140" s="12"/>
    </row>
    <row r="141" spans="1:5" x14ac:dyDescent="0.3">
      <c r="A141" s="12"/>
      <c r="C141" s="15" t="s">
        <v>27</v>
      </c>
      <c r="D141" s="16"/>
      <c r="E141" s="16"/>
    </row>
    <row r="142" spans="1:5" x14ac:dyDescent="0.3">
      <c r="A142" s="7" t="s">
        <v>28</v>
      </c>
      <c r="B142" s="3" t="s">
        <v>28</v>
      </c>
      <c r="C142" s="3" t="s">
        <v>9</v>
      </c>
      <c r="D142" s="3" t="s">
        <v>10</v>
      </c>
      <c r="E142" s="3" t="s">
        <v>11</v>
      </c>
    </row>
    <row r="143" spans="1:5" x14ac:dyDescent="0.3">
      <c r="A143" s="8" t="s">
        <v>126</v>
      </c>
      <c r="B143" s="4" t="s">
        <v>78</v>
      </c>
      <c r="C143" s="4">
        <v>0</v>
      </c>
      <c r="D143" s="4">
        <v>0</v>
      </c>
      <c r="E143" s="4">
        <v>2.6527544433636901E-4</v>
      </c>
    </row>
    <row r="144" spans="1:5" x14ac:dyDescent="0.3">
      <c r="A144" s="8" t="s">
        <v>126</v>
      </c>
      <c r="B144" s="4" t="s">
        <v>79</v>
      </c>
      <c r="C144" s="4">
        <v>7.1246819338422395E-4</v>
      </c>
      <c r="D144" s="4">
        <v>1.7669405424507499E-3</v>
      </c>
      <c r="E144" s="4">
        <v>1.85692811035458E-3</v>
      </c>
    </row>
    <row r="145" spans="1:5" x14ac:dyDescent="0.3">
      <c r="A145" s="8" t="s">
        <v>126</v>
      </c>
      <c r="B145" s="4" t="s">
        <v>80</v>
      </c>
      <c r="C145" s="4">
        <v>0</v>
      </c>
      <c r="D145" s="4">
        <v>8.8347027122537302E-5</v>
      </c>
      <c r="E145" s="4">
        <v>8.8425148112123106E-5</v>
      </c>
    </row>
    <row r="146" spans="1:5" x14ac:dyDescent="0.3">
      <c r="A146" s="8" t="s">
        <v>126</v>
      </c>
      <c r="B146" s="4" t="s">
        <v>74</v>
      </c>
      <c r="C146" s="4">
        <v>2.03562340966921E-4</v>
      </c>
      <c r="D146" s="4">
        <v>3.5338810849014899E-4</v>
      </c>
      <c r="E146" s="4">
        <v>8.8425148112123103E-4</v>
      </c>
    </row>
    <row r="147" spans="1:5" x14ac:dyDescent="0.3">
      <c r="A147" s="8" t="s">
        <v>126</v>
      </c>
      <c r="B147" s="4" t="s">
        <v>75</v>
      </c>
      <c r="C147" s="4">
        <v>4.07124681933842E-4</v>
      </c>
      <c r="D147" s="4">
        <v>1.7669405424507501E-4</v>
      </c>
      <c r="E147" s="4">
        <v>5.3055088867273899E-4</v>
      </c>
    </row>
    <row r="148" spans="1:5" x14ac:dyDescent="0.3">
      <c r="A148" s="8" t="s">
        <v>127</v>
      </c>
      <c r="B148" s="4" t="s">
        <v>78</v>
      </c>
      <c r="C148" s="4">
        <v>2.03562340966921E-4</v>
      </c>
      <c r="D148" s="4">
        <v>2.6504108136761202E-4</v>
      </c>
      <c r="E148" s="4">
        <v>4.4212574056061497E-4</v>
      </c>
    </row>
    <row r="149" spans="1:5" x14ac:dyDescent="0.3">
      <c r="A149" s="8" t="s">
        <v>127</v>
      </c>
      <c r="B149" s="4" t="s">
        <v>79</v>
      </c>
      <c r="C149" s="4">
        <v>9.56743002544529E-3</v>
      </c>
      <c r="D149" s="4">
        <v>1.2987012987013E-2</v>
      </c>
      <c r="E149" s="4">
        <v>1.5209125475285201E-2</v>
      </c>
    </row>
    <row r="150" spans="1:5" x14ac:dyDescent="0.3">
      <c r="A150" s="8" t="s">
        <v>127</v>
      </c>
      <c r="B150" s="4" t="s">
        <v>80</v>
      </c>
      <c r="C150" s="4">
        <v>3.0534351145038201E-4</v>
      </c>
      <c r="D150" s="4">
        <v>5.3008216273522403E-4</v>
      </c>
      <c r="E150" s="4">
        <v>7.0740118489698496E-4</v>
      </c>
    </row>
    <row r="151" spans="1:5" x14ac:dyDescent="0.3">
      <c r="A151" s="8" t="s">
        <v>127</v>
      </c>
      <c r="B151" s="4" t="s">
        <v>59</v>
      </c>
      <c r="C151" s="4">
        <v>0</v>
      </c>
      <c r="D151" s="4">
        <v>8.8347027122537302E-5</v>
      </c>
      <c r="E151" s="4">
        <v>3.5370059244849199E-4</v>
      </c>
    </row>
    <row r="152" spans="1:5" x14ac:dyDescent="0.3">
      <c r="A152" s="8" t="s">
        <v>127</v>
      </c>
      <c r="B152" s="4" t="s">
        <v>74</v>
      </c>
      <c r="C152" s="4">
        <v>1.6284987277353699E-3</v>
      </c>
      <c r="D152" s="4">
        <v>2.7387578407986599E-3</v>
      </c>
      <c r="E152" s="4">
        <v>3.18330533203643E-3</v>
      </c>
    </row>
    <row r="153" spans="1:5" x14ac:dyDescent="0.3">
      <c r="A153" s="8" t="s">
        <v>127</v>
      </c>
      <c r="B153" s="4" t="s">
        <v>75</v>
      </c>
      <c r="C153" s="4">
        <v>1.22137404580153E-3</v>
      </c>
      <c r="D153" s="4">
        <v>6.0075978443325396E-3</v>
      </c>
      <c r="E153" s="4">
        <v>3.3601556282606801E-3</v>
      </c>
    </row>
    <row r="154" spans="1:5" x14ac:dyDescent="0.3">
      <c r="A154" s="8" t="s">
        <v>128</v>
      </c>
      <c r="B154" s="4" t="s">
        <v>78</v>
      </c>
      <c r="C154" s="4">
        <v>1.01781170483461E-4</v>
      </c>
      <c r="D154" s="4">
        <v>0</v>
      </c>
      <c r="E154" s="4">
        <v>8.8425148112123106E-5</v>
      </c>
    </row>
    <row r="155" spans="1:5" x14ac:dyDescent="0.3">
      <c r="A155" s="8" t="s">
        <v>128</v>
      </c>
      <c r="B155" s="4" t="s">
        <v>79</v>
      </c>
      <c r="C155" s="4">
        <v>6.8193384223918596E-3</v>
      </c>
      <c r="D155" s="4">
        <v>9.4531319021114897E-3</v>
      </c>
      <c r="E155" s="4">
        <v>1.2733221328145699E-2</v>
      </c>
    </row>
    <row r="156" spans="1:5" x14ac:dyDescent="0.3">
      <c r="A156" s="8" t="s">
        <v>128</v>
      </c>
      <c r="B156" s="4" t="s">
        <v>59</v>
      </c>
      <c r="C156" s="4">
        <v>0</v>
      </c>
      <c r="D156" s="4">
        <v>0</v>
      </c>
      <c r="E156" s="4">
        <v>1.7685029622424599E-4</v>
      </c>
    </row>
    <row r="157" spans="1:5" x14ac:dyDescent="0.3">
      <c r="A157" s="8" t="s">
        <v>128</v>
      </c>
      <c r="B157" s="4" t="s">
        <v>74</v>
      </c>
      <c r="C157" s="4">
        <v>7.1246819338422395E-4</v>
      </c>
      <c r="D157" s="4">
        <v>8.8347027122537302E-4</v>
      </c>
      <c r="E157" s="4">
        <v>1.3263772216818501E-3</v>
      </c>
    </row>
    <row r="158" spans="1:5" x14ac:dyDescent="0.3">
      <c r="A158" s="8" t="s">
        <v>128</v>
      </c>
      <c r="B158" s="4" t="s">
        <v>75</v>
      </c>
      <c r="C158" s="4">
        <v>9.1603053435114501E-4</v>
      </c>
      <c r="D158" s="4">
        <v>1.06016432547045E-3</v>
      </c>
      <c r="E158" s="4">
        <v>7.9582633300910805E-4</v>
      </c>
    </row>
    <row r="159" spans="1:5" x14ac:dyDescent="0.3">
      <c r="A159" s="8" t="s">
        <v>129</v>
      </c>
      <c r="B159" s="4" t="s">
        <v>79</v>
      </c>
      <c r="C159" s="4">
        <v>1.01781170483461E-4</v>
      </c>
      <c r="D159" s="4">
        <v>0</v>
      </c>
      <c r="E159" s="4">
        <v>0</v>
      </c>
    </row>
    <row r="160" spans="1:5" x14ac:dyDescent="0.3">
      <c r="A160" s="8" t="s">
        <v>129</v>
      </c>
      <c r="B160" s="4" t="s">
        <v>74</v>
      </c>
      <c r="C160" s="4">
        <v>0</v>
      </c>
      <c r="D160" s="4">
        <v>1.7669405424507501E-4</v>
      </c>
      <c r="E160" s="4">
        <v>0</v>
      </c>
    </row>
    <row r="161" spans="1:5" x14ac:dyDescent="0.3">
      <c r="A161" s="8" t="s">
        <v>129</v>
      </c>
      <c r="B161" s="4" t="s">
        <v>75</v>
      </c>
      <c r="C161" s="4">
        <v>1.01781170483461E-4</v>
      </c>
      <c r="D161" s="4">
        <v>0</v>
      </c>
      <c r="E161" s="4">
        <v>0</v>
      </c>
    </row>
    <row r="162" spans="1:5" x14ac:dyDescent="0.3">
      <c r="A162" s="8" t="s">
        <v>130</v>
      </c>
      <c r="B162" s="4" t="s">
        <v>78</v>
      </c>
      <c r="C162" s="4">
        <v>0</v>
      </c>
      <c r="D162" s="4">
        <v>3.5338810849014899E-4</v>
      </c>
      <c r="E162" s="4">
        <v>3.5370059244849199E-4</v>
      </c>
    </row>
    <row r="163" spans="1:5" x14ac:dyDescent="0.3">
      <c r="A163" s="8" t="s">
        <v>130</v>
      </c>
      <c r="B163" s="4" t="s">
        <v>79</v>
      </c>
      <c r="C163" s="4">
        <v>8.4478371501272298E-3</v>
      </c>
      <c r="D163" s="4">
        <v>1.3252054068380601E-2</v>
      </c>
      <c r="E163" s="4">
        <v>1.3352197364930599E-2</v>
      </c>
    </row>
    <row r="164" spans="1:5" x14ac:dyDescent="0.3">
      <c r="A164" s="8" t="s">
        <v>130</v>
      </c>
      <c r="B164" s="4" t="s">
        <v>80</v>
      </c>
      <c r="C164" s="4">
        <v>2.03562340966921E-4</v>
      </c>
      <c r="D164" s="4">
        <v>8.8347027122537302E-5</v>
      </c>
      <c r="E164" s="4">
        <v>8.8425148112123106E-5</v>
      </c>
    </row>
    <row r="165" spans="1:5" x14ac:dyDescent="0.3">
      <c r="A165" s="8" t="s">
        <v>130</v>
      </c>
      <c r="B165" s="4" t="s">
        <v>59</v>
      </c>
      <c r="C165" s="4">
        <v>0</v>
      </c>
      <c r="D165" s="4">
        <v>1.7669405424507501E-4</v>
      </c>
      <c r="E165" s="4">
        <v>1.7685029622424599E-4</v>
      </c>
    </row>
    <row r="166" spans="1:5" x14ac:dyDescent="0.3">
      <c r="A166" s="8" t="s">
        <v>130</v>
      </c>
      <c r="B166" s="4" t="s">
        <v>74</v>
      </c>
      <c r="C166" s="4">
        <v>1.11959287531807E-3</v>
      </c>
      <c r="D166" s="4">
        <v>1.85528756957328E-3</v>
      </c>
      <c r="E166" s="4">
        <v>1.59165266601822E-3</v>
      </c>
    </row>
    <row r="167" spans="1:5" x14ac:dyDescent="0.3">
      <c r="A167" s="8" t="s">
        <v>130</v>
      </c>
      <c r="B167" s="4" t="s">
        <v>75</v>
      </c>
      <c r="C167" s="4">
        <v>2.1374045801526701E-3</v>
      </c>
      <c r="D167" s="4">
        <v>4.8590864917395504E-3</v>
      </c>
      <c r="E167" s="4">
        <v>2.8296047395879398E-3</v>
      </c>
    </row>
    <row r="168" spans="1:5" x14ac:dyDescent="0.3">
      <c r="A168" s="8" t="s">
        <v>131</v>
      </c>
      <c r="B168" s="4" t="s">
        <v>78</v>
      </c>
      <c r="C168" s="4">
        <v>0</v>
      </c>
      <c r="D168" s="4">
        <v>8.8347027122537302E-5</v>
      </c>
      <c r="E168" s="4">
        <v>1.7685029622424599E-4</v>
      </c>
    </row>
    <row r="169" spans="1:5" x14ac:dyDescent="0.3">
      <c r="A169" s="8" t="s">
        <v>131</v>
      </c>
      <c r="B169" s="4" t="s">
        <v>79</v>
      </c>
      <c r="C169" s="4">
        <v>1.5267175572519099E-3</v>
      </c>
      <c r="D169" s="4">
        <v>3.3571870306564199E-3</v>
      </c>
      <c r="E169" s="4">
        <v>3.89070651693342E-3</v>
      </c>
    </row>
    <row r="170" spans="1:5" x14ac:dyDescent="0.3">
      <c r="A170" s="8" t="s">
        <v>131</v>
      </c>
      <c r="B170" s="4" t="s">
        <v>80</v>
      </c>
      <c r="C170" s="4">
        <v>1.01781170483461E-4</v>
      </c>
      <c r="D170" s="4">
        <v>8.8347027122537302E-5</v>
      </c>
      <c r="E170" s="4">
        <v>0</v>
      </c>
    </row>
    <row r="171" spans="1:5" x14ac:dyDescent="0.3">
      <c r="A171" s="8" t="s">
        <v>131</v>
      </c>
      <c r="B171" s="4" t="s">
        <v>59</v>
      </c>
      <c r="C171" s="4">
        <v>0</v>
      </c>
      <c r="D171" s="4">
        <v>0</v>
      </c>
      <c r="E171" s="4">
        <v>8.8425148112123106E-5</v>
      </c>
    </row>
    <row r="172" spans="1:5" x14ac:dyDescent="0.3">
      <c r="A172" s="8" t="s">
        <v>131</v>
      </c>
      <c r="B172" s="4" t="s">
        <v>74</v>
      </c>
      <c r="C172" s="4">
        <v>1.01781170483461E-4</v>
      </c>
      <c r="D172" s="4">
        <v>7.0677621698029896E-4</v>
      </c>
      <c r="E172" s="4">
        <v>2.6527544433636901E-4</v>
      </c>
    </row>
    <row r="173" spans="1:5" x14ac:dyDescent="0.3">
      <c r="A173" s="8" t="s">
        <v>131</v>
      </c>
      <c r="B173" s="4" t="s">
        <v>75</v>
      </c>
      <c r="C173" s="4">
        <v>6.1068702290076305E-4</v>
      </c>
      <c r="D173" s="4">
        <v>6.1842918985776101E-4</v>
      </c>
      <c r="E173" s="4">
        <v>7.0740118489698496E-4</v>
      </c>
    </row>
    <row r="174" spans="1:5" x14ac:dyDescent="0.3">
      <c r="A174" s="8" t="s">
        <v>132</v>
      </c>
      <c r="B174" s="4" t="s">
        <v>78</v>
      </c>
      <c r="C174" s="4">
        <v>0</v>
      </c>
      <c r="D174" s="4">
        <v>8.8347027122537302E-5</v>
      </c>
      <c r="E174" s="4">
        <v>0</v>
      </c>
    </row>
    <row r="175" spans="1:5" x14ac:dyDescent="0.3">
      <c r="A175" s="8" t="s">
        <v>132</v>
      </c>
      <c r="B175" s="4" t="s">
        <v>79</v>
      </c>
      <c r="C175" s="4">
        <v>2.2391857506361299E-3</v>
      </c>
      <c r="D175" s="4">
        <v>4.2406573018817896E-3</v>
      </c>
      <c r="E175" s="4">
        <v>6.0129100716243703E-3</v>
      </c>
    </row>
    <row r="176" spans="1:5" x14ac:dyDescent="0.3">
      <c r="A176" s="8" t="s">
        <v>132</v>
      </c>
      <c r="B176" s="4" t="s">
        <v>59</v>
      </c>
      <c r="C176" s="4">
        <v>0</v>
      </c>
      <c r="D176" s="4">
        <v>0</v>
      </c>
      <c r="E176" s="4">
        <v>8.8425148112123106E-5</v>
      </c>
    </row>
    <row r="177" spans="1:5" x14ac:dyDescent="0.3">
      <c r="A177" s="8" t="s">
        <v>132</v>
      </c>
      <c r="B177" s="4" t="s">
        <v>74</v>
      </c>
      <c r="C177" s="4">
        <v>3.0534351145038201E-4</v>
      </c>
      <c r="D177" s="4">
        <v>2.6504108136761202E-4</v>
      </c>
      <c r="E177" s="4">
        <v>5.3055088867273899E-4</v>
      </c>
    </row>
    <row r="178" spans="1:5" x14ac:dyDescent="0.3">
      <c r="A178" s="8" t="s">
        <v>132</v>
      </c>
      <c r="B178" s="4" t="s">
        <v>75</v>
      </c>
      <c r="C178" s="4">
        <v>4.07124681933842E-4</v>
      </c>
      <c r="D178" s="4">
        <v>3.5338810849014899E-4</v>
      </c>
      <c r="E178" s="4">
        <v>0</v>
      </c>
    </row>
    <row r="179" spans="1:5" x14ac:dyDescent="0.3">
      <c r="A179" s="8" t="s">
        <v>133</v>
      </c>
      <c r="B179" s="4" t="s">
        <v>78</v>
      </c>
      <c r="C179" s="4">
        <v>1.01781170483461E-4</v>
      </c>
      <c r="D179" s="4">
        <v>0</v>
      </c>
      <c r="E179" s="4">
        <v>1.7685029622424599E-4</v>
      </c>
    </row>
    <row r="180" spans="1:5" x14ac:dyDescent="0.3">
      <c r="A180" s="8" t="s">
        <v>133</v>
      </c>
      <c r="B180" s="4" t="s">
        <v>79</v>
      </c>
      <c r="C180" s="4">
        <v>2.7480916030534399E-3</v>
      </c>
      <c r="D180" s="4">
        <v>3.2688400035338801E-3</v>
      </c>
      <c r="E180" s="4">
        <v>3.89070651693342E-3</v>
      </c>
    </row>
    <row r="181" spans="1:5" x14ac:dyDescent="0.3">
      <c r="A181" s="8" t="s">
        <v>133</v>
      </c>
      <c r="B181" s="4" t="s">
        <v>80</v>
      </c>
      <c r="C181" s="4">
        <v>4.07124681933842E-4</v>
      </c>
      <c r="D181" s="4">
        <v>0</v>
      </c>
      <c r="E181" s="4">
        <v>0</v>
      </c>
    </row>
    <row r="182" spans="1:5" x14ac:dyDescent="0.3">
      <c r="A182" s="8" t="s">
        <v>133</v>
      </c>
      <c r="B182" s="4" t="s">
        <v>59</v>
      </c>
      <c r="C182" s="4">
        <v>0</v>
      </c>
      <c r="D182" s="4">
        <v>8.8347027122537302E-5</v>
      </c>
      <c r="E182" s="4">
        <v>8.8425148112123106E-5</v>
      </c>
    </row>
    <row r="183" spans="1:5" x14ac:dyDescent="0.3">
      <c r="A183" s="8" t="s">
        <v>133</v>
      </c>
      <c r="B183" s="4" t="s">
        <v>74</v>
      </c>
      <c r="C183" s="4">
        <v>6.1068702290076305E-4</v>
      </c>
      <c r="D183" s="4">
        <v>8.8347027122537302E-4</v>
      </c>
      <c r="E183" s="4">
        <v>1.23795207356972E-3</v>
      </c>
    </row>
    <row r="184" spans="1:5" x14ac:dyDescent="0.3">
      <c r="A184" s="8" t="s">
        <v>133</v>
      </c>
      <c r="B184" s="4" t="s">
        <v>75</v>
      </c>
      <c r="C184" s="4">
        <v>2.03562340966921E-4</v>
      </c>
      <c r="D184" s="4">
        <v>8.8347027122537302E-4</v>
      </c>
      <c r="E184" s="4">
        <v>1.7685029622424599E-4</v>
      </c>
    </row>
    <row r="185" spans="1:5" x14ac:dyDescent="0.3">
      <c r="A185" s="8" t="s">
        <v>134</v>
      </c>
      <c r="B185" s="4" t="s">
        <v>78</v>
      </c>
      <c r="C185" s="4">
        <v>1.01781170483461E-4</v>
      </c>
      <c r="D185" s="4">
        <v>1.7669405424507501E-4</v>
      </c>
      <c r="E185" s="4">
        <v>1.7685029622424599E-4</v>
      </c>
    </row>
    <row r="186" spans="1:5" x14ac:dyDescent="0.3">
      <c r="A186" s="8" t="s">
        <v>134</v>
      </c>
      <c r="B186" s="4" t="s">
        <v>79</v>
      </c>
      <c r="C186" s="4">
        <v>1.62849872773537E-2</v>
      </c>
      <c r="D186" s="4">
        <v>2.6239067055393601E-2</v>
      </c>
      <c r="E186" s="4">
        <v>2.8649747988327898E-2</v>
      </c>
    </row>
    <row r="187" spans="1:5" x14ac:dyDescent="0.3">
      <c r="A187" s="8" t="s">
        <v>134</v>
      </c>
      <c r="B187" s="4" t="s">
        <v>80</v>
      </c>
      <c r="C187" s="4">
        <v>7.1246819338422395E-4</v>
      </c>
      <c r="D187" s="4">
        <v>8.8347027122537302E-4</v>
      </c>
      <c r="E187" s="4">
        <v>1.0611017773454799E-3</v>
      </c>
    </row>
    <row r="188" spans="1:5" x14ac:dyDescent="0.3">
      <c r="A188" s="8" t="s">
        <v>134</v>
      </c>
      <c r="B188" s="4" t="s">
        <v>59</v>
      </c>
      <c r="C188" s="4">
        <v>1.01781170483461E-4</v>
      </c>
      <c r="D188" s="4">
        <v>0</v>
      </c>
      <c r="E188" s="4">
        <v>0</v>
      </c>
    </row>
    <row r="189" spans="1:5" x14ac:dyDescent="0.3">
      <c r="A189" s="8" t="s">
        <v>134</v>
      </c>
      <c r="B189" s="4" t="s">
        <v>74</v>
      </c>
      <c r="C189" s="4">
        <v>3.5623409669211202E-3</v>
      </c>
      <c r="D189" s="4">
        <v>2.8271048679211902E-3</v>
      </c>
      <c r="E189" s="4">
        <v>4.3328322574940296E-3</v>
      </c>
    </row>
    <row r="190" spans="1:5" x14ac:dyDescent="0.3">
      <c r="A190" s="8" t="s">
        <v>134</v>
      </c>
      <c r="B190" s="4" t="s">
        <v>75</v>
      </c>
      <c r="C190" s="4">
        <v>1.6284987277353699E-3</v>
      </c>
      <c r="D190" s="4">
        <v>4.5940454103719401E-3</v>
      </c>
      <c r="E190" s="4">
        <v>2.2990538509152E-3</v>
      </c>
    </row>
    <row r="191" spans="1:5" x14ac:dyDescent="0.3">
      <c r="A191" s="8" t="s">
        <v>135</v>
      </c>
      <c r="B191" s="4" t="s">
        <v>78</v>
      </c>
      <c r="C191" s="4">
        <v>1.9338422391857501E-3</v>
      </c>
      <c r="D191" s="4">
        <v>0</v>
      </c>
      <c r="E191" s="4">
        <v>0</v>
      </c>
    </row>
    <row r="192" spans="1:5" x14ac:dyDescent="0.3">
      <c r="A192" s="8" t="s">
        <v>135</v>
      </c>
      <c r="B192" s="4" t="s">
        <v>79</v>
      </c>
      <c r="C192" s="4">
        <v>0.22564885496183201</v>
      </c>
      <c r="D192" s="4">
        <v>0</v>
      </c>
      <c r="E192" s="4">
        <v>0</v>
      </c>
    </row>
    <row r="193" spans="1:5" x14ac:dyDescent="0.3">
      <c r="A193" s="8" t="s">
        <v>135</v>
      </c>
      <c r="B193" s="4" t="s">
        <v>80</v>
      </c>
      <c r="C193" s="4">
        <v>3.2569974554707399E-3</v>
      </c>
      <c r="D193" s="4">
        <v>0</v>
      </c>
      <c r="E193" s="4">
        <v>0</v>
      </c>
    </row>
    <row r="194" spans="1:5" x14ac:dyDescent="0.3">
      <c r="A194" s="8" t="s">
        <v>135</v>
      </c>
      <c r="B194" s="4" t="s">
        <v>59</v>
      </c>
      <c r="C194" s="4">
        <v>1.32315521628499E-3</v>
      </c>
      <c r="D194" s="4">
        <v>0</v>
      </c>
      <c r="E194" s="4">
        <v>0</v>
      </c>
    </row>
    <row r="195" spans="1:5" x14ac:dyDescent="0.3">
      <c r="A195" s="8" t="s">
        <v>135</v>
      </c>
      <c r="B195" s="4" t="s">
        <v>74</v>
      </c>
      <c r="C195" s="4">
        <v>2.9618320610687001E-2</v>
      </c>
      <c r="D195" s="4">
        <v>0</v>
      </c>
      <c r="E195" s="4">
        <v>0</v>
      </c>
    </row>
    <row r="196" spans="1:5" x14ac:dyDescent="0.3">
      <c r="A196" s="8" t="s">
        <v>135</v>
      </c>
      <c r="B196" s="4" t="s">
        <v>75</v>
      </c>
      <c r="C196" s="4">
        <v>4.8346055979643802E-2</v>
      </c>
      <c r="D196" s="4">
        <v>0</v>
      </c>
      <c r="E196" s="4">
        <v>0</v>
      </c>
    </row>
    <row r="197" spans="1:5" x14ac:dyDescent="0.3">
      <c r="A197" s="8" t="s">
        <v>17</v>
      </c>
      <c r="B197" s="4" t="s">
        <v>78</v>
      </c>
      <c r="C197" s="4">
        <v>5.0890585241730301E-4</v>
      </c>
      <c r="D197" s="4">
        <v>8.8347027122537302E-4</v>
      </c>
      <c r="E197" s="4">
        <v>7.0740118489698496E-4</v>
      </c>
    </row>
    <row r="198" spans="1:5" x14ac:dyDescent="0.3">
      <c r="A198" s="8" t="s">
        <v>17</v>
      </c>
      <c r="B198" s="4" t="s">
        <v>79</v>
      </c>
      <c r="C198" s="4">
        <v>9.8117048346056002E-2</v>
      </c>
      <c r="D198" s="4">
        <v>0.11246576552699</v>
      </c>
      <c r="E198" s="4">
        <v>0.10840923158546301</v>
      </c>
    </row>
    <row r="199" spans="1:5" x14ac:dyDescent="0.3">
      <c r="A199" s="8" t="s">
        <v>17</v>
      </c>
      <c r="B199" s="4" t="s">
        <v>80</v>
      </c>
      <c r="C199" s="4">
        <v>1.11959287531807E-3</v>
      </c>
      <c r="D199" s="4">
        <v>2.0319816238183598E-3</v>
      </c>
      <c r="E199" s="4">
        <v>1.6800778141303401E-3</v>
      </c>
    </row>
    <row r="200" spans="1:5" x14ac:dyDescent="0.3">
      <c r="A200" s="8" t="s">
        <v>17</v>
      </c>
      <c r="B200" s="4" t="s">
        <v>59</v>
      </c>
      <c r="C200" s="4">
        <v>1.01781170483461E-4</v>
      </c>
      <c r="D200" s="4">
        <v>6.1842918985776101E-4</v>
      </c>
      <c r="E200" s="4">
        <v>6.1897603678486197E-4</v>
      </c>
    </row>
    <row r="201" spans="1:5" x14ac:dyDescent="0.3">
      <c r="A201" s="8" t="s">
        <v>17</v>
      </c>
      <c r="B201" s="4" t="s">
        <v>74</v>
      </c>
      <c r="C201" s="4">
        <v>1.6183206106870199E-2</v>
      </c>
      <c r="D201" s="4">
        <v>2.27935329976146E-2</v>
      </c>
      <c r="E201" s="4">
        <v>2.07799098063489E-2</v>
      </c>
    </row>
    <row r="202" spans="1:5" x14ac:dyDescent="0.3">
      <c r="A202" s="8" t="s">
        <v>17</v>
      </c>
      <c r="B202" s="4" t="s">
        <v>75</v>
      </c>
      <c r="C202" s="4">
        <v>2.90076335877863E-2</v>
      </c>
      <c r="D202" s="4">
        <v>6.6260270341903002E-2</v>
      </c>
      <c r="E202" s="4">
        <v>5.0579184720134403E-2</v>
      </c>
    </row>
    <row r="203" spans="1:5" x14ac:dyDescent="0.3">
      <c r="A203" s="8" t="s">
        <v>136</v>
      </c>
      <c r="B203" s="4" t="s">
        <v>78</v>
      </c>
      <c r="C203" s="4">
        <v>5.0890585241730301E-4</v>
      </c>
      <c r="D203" s="4">
        <v>3.5338810849014899E-4</v>
      </c>
      <c r="E203" s="4">
        <v>4.4212574056061497E-4</v>
      </c>
    </row>
    <row r="204" spans="1:5" x14ac:dyDescent="0.3">
      <c r="A204" s="8" t="s">
        <v>136</v>
      </c>
      <c r="B204" s="4" t="s">
        <v>79</v>
      </c>
      <c r="C204" s="4">
        <v>2.0152671755725202E-2</v>
      </c>
      <c r="D204" s="4">
        <v>3.4985422740524803E-2</v>
      </c>
      <c r="E204" s="4">
        <v>4.47431249447343E-2</v>
      </c>
    </row>
    <row r="205" spans="1:5" x14ac:dyDescent="0.3">
      <c r="A205" s="8" t="s">
        <v>136</v>
      </c>
      <c r="B205" s="4" t="s">
        <v>80</v>
      </c>
      <c r="C205" s="4">
        <v>5.0890585241730301E-4</v>
      </c>
      <c r="D205" s="4">
        <v>3.5338810849014899E-4</v>
      </c>
      <c r="E205" s="4">
        <v>3.5370059244849199E-4</v>
      </c>
    </row>
    <row r="206" spans="1:5" x14ac:dyDescent="0.3">
      <c r="A206" s="8" t="s">
        <v>136</v>
      </c>
      <c r="B206" s="4" t="s">
        <v>59</v>
      </c>
      <c r="C206" s="4">
        <v>1.01781170483461E-4</v>
      </c>
      <c r="D206" s="4">
        <v>1.7669405424507501E-4</v>
      </c>
      <c r="E206" s="4">
        <v>2.6527544433636901E-4</v>
      </c>
    </row>
    <row r="207" spans="1:5" x14ac:dyDescent="0.3">
      <c r="A207" s="8" t="s">
        <v>136</v>
      </c>
      <c r="B207" s="4" t="s">
        <v>74</v>
      </c>
      <c r="C207" s="4">
        <v>2.8498727735369002E-3</v>
      </c>
      <c r="D207" s="4">
        <v>4.5056983832493999E-3</v>
      </c>
      <c r="E207" s="4">
        <v>4.0675568131576601E-3</v>
      </c>
    </row>
    <row r="208" spans="1:5" x14ac:dyDescent="0.3">
      <c r="A208" s="8" t="s">
        <v>136</v>
      </c>
      <c r="B208" s="4" t="s">
        <v>75</v>
      </c>
      <c r="C208" s="4">
        <v>2.2391857506361299E-3</v>
      </c>
      <c r="D208" s="4">
        <v>2.4737167594310501E-3</v>
      </c>
      <c r="E208" s="4">
        <v>2.1222035546909499E-3</v>
      </c>
    </row>
    <row r="209" spans="1:5" x14ac:dyDescent="0.3">
      <c r="A209" s="8" t="s">
        <v>137</v>
      </c>
      <c r="B209" s="4" t="s">
        <v>78</v>
      </c>
      <c r="C209" s="4">
        <v>2.03562340966921E-4</v>
      </c>
      <c r="D209" s="4">
        <v>1.7669405424507501E-4</v>
      </c>
      <c r="E209" s="4">
        <v>1.7685029622424599E-4</v>
      </c>
    </row>
    <row r="210" spans="1:5" x14ac:dyDescent="0.3">
      <c r="A210" s="8" t="s">
        <v>137</v>
      </c>
      <c r="B210" s="4" t="s">
        <v>79</v>
      </c>
      <c r="C210" s="4">
        <v>1.1908396946564899E-2</v>
      </c>
      <c r="D210" s="4">
        <v>1.6255852990546899E-2</v>
      </c>
      <c r="E210" s="4">
        <v>1.9895658325227699E-2</v>
      </c>
    </row>
    <row r="211" spans="1:5" x14ac:dyDescent="0.3">
      <c r="A211" s="8" t="s">
        <v>137</v>
      </c>
      <c r="B211" s="4" t="s">
        <v>80</v>
      </c>
      <c r="C211" s="4">
        <v>1.01781170483461E-4</v>
      </c>
      <c r="D211" s="4">
        <v>2.6504108136761202E-4</v>
      </c>
      <c r="E211" s="4">
        <v>2.6527544433636901E-4</v>
      </c>
    </row>
    <row r="212" spans="1:5" x14ac:dyDescent="0.3">
      <c r="A212" s="8" t="s">
        <v>137</v>
      </c>
      <c r="B212" s="4" t="s">
        <v>59</v>
      </c>
      <c r="C212" s="4">
        <v>1.01781170483461E-4</v>
      </c>
      <c r="D212" s="4">
        <v>0</v>
      </c>
      <c r="E212" s="4">
        <v>0</v>
      </c>
    </row>
    <row r="213" spans="1:5" x14ac:dyDescent="0.3">
      <c r="A213" s="8" t="s">
        <v>137</v>
      </c>
      <c r="B213" s="4" t="s">
        <v>74</v>
      </c>
      <c r="C213" s="4">
        <v>1.83206106870229E-3</v>
      </c>
      <c r="D213" s="4">
        <v>1.7669405424507499E-3</v>
      </c>
      <c r="E213" s="4">
        <v>2.2106287028030801E-3</v>
      </c>
    </row>
    <row r="214" spans="1:5" x14ac:dyDescent="0.3">
      <c r="A214" s="8" t="s">
        <v>137</v>
      </c>
      <c r="B214" s="4" t="s">
        <v>75</v>
      </c>
      <c r="C214" s="4">
        <v>1.0178117048346099E-3</v>
      </c>
      <c r="D214" s="4">
        <v>2.1203286509409E-3</v>
      </c>
      <c r="E214" s="4">
        <v>9.7267662923335402E-4</v>
      </c>
    </row>
    <row r="215" spans="1:5" x14ac:dyDescent="0.3">
      <c r="A215" s="8" t="s">
        <v>138</v>
      </c>
      <c r="B215" s="4" t="s">
        <v>78</v>
      </c>
      <c r="C215" s="4">
        <v>0</v>
      </c>
      <c r="D215" s="4">
        <v>0</v>
      </c>
      <c r="E215" s="4">
        <v>8.8425148112123106E-5</v>
      </c>
    </row>
    <row r="216" spans="1:5" x14ac:dyDescent="0.3">
      <c r="A216" s="8" t="s">
        <v>138</v>
      </c>
      <c r="B216" s="4" t="s">
        <v>79</v>
      </c>
      <c r="C216" s="4">
        <v>2.2391857506361299E-3</v>
      </c>
      <c r="D216" s="4">
        <v>3.7989221662691002E-3</v>
      </c>
      <c r="E216" s="4">
        <v>4.2444071093819102E-3</v>
      </c>
    </row>
    <row r="217" spans="1:5" x14ac:dyDescent="0.3">
      <c r="A217" s="8" t="s">
        <v>138</v>
      </c>
      <c r="B217" s="4" t="s">
        <v>59</v>
      </c>
      <c r="C217" s="4">
        <v>0</v>
      </c>
      <c r="D217" s="4">
        <v>0</v>
      </c>
      <c r="E217" s="4">
        <v>8.8425148112123106E-5</v>
      </c>
    </row>
    <row r="218" spans="1:5" x14ac:dyDescent="0.3">
      <c r="A218" s="8" t="s">
        <v>138</v>
      </c>
      <c r="B218" s="4" t="s">
        <v>74</v>
      </c>
      <c r="C218" s="4">
        <v>3.0534351145038201E-4</v>
      </c>
      <c r="D218" s="4">
        <v>3.5338810849014899E-4</v>
      </c>
      <c r="E218" s="4">
        <v>6.1897603678486197E-4</v>
      </c>
    </row>
    <row r="219" spans="1:5" x14ac:dyDescent="0.3">
      <c r="A219" s="8" t="s">
        <v>138</v>
      </c>
      <c r="B219" s="4" t="s">
        <v>75</v>
      </c>
      <c r="C219" s="4">
        <v>3.0534351145038201E-4</v>
      </c>
      <c r="D219" s="4">
        <v>1.7669405424507501E-4</v>
      </c>
      <c r="E219" s="4">
        <v>0</v>
      </c>
    </row>
    <row r="220" spans="1:5" x14ac:dyDescent="0.3">
      <c r="A220" s="8" t="s">
        <v>139</v>
      </c>
      <c r="B220" s="4" t="s">
        <v>78</v>
      </c>
      <c r="C220" s="4">
        <v>6.1068702290076305E-4</v>
      </c>
      <c r="D220" s="4">
        <v>8.8347027122537302E-4</v>
      </c>
      <c r="E220" s="4">
        <v>1.7685029622424599E-4</v>
      </c>
    </row>
    <row r="221" spans="1:5" x14ac:dyDescent="0.3">
      <c r="A221" s="8" t="s">
        <v>139</v>
      </c>
      <c r="B221" s="4" t="s">
        <v>79</v>
      </c>
      <c r="C221" s="4">
        <v>4.8244274809160298E-2</v>
      </c>
      <c r="D221" s="4">
        <v>5.9015814117854899E-2</v>
      </c>
      <c r="E221" s="4">
        <v>6.3400831196392296E-2</v>
      </c>
    </row>
    <row r="222" spans="1:5" x14ac:dyDescent="0.3">
      <c r="A222" s="8" t="s">
        <v>139</v>
      </c>
      <c r="B222" s="4" t="s">
        <v>80</v>
      </c>
      <c r="C222" s="4">
        <v>1.6284987277353699E-3</v>
      </c>
      <c r="D222" s="4">
        <v>1.7669405424507499E-3</v>
      </c>
      <c r="E222" s="4">
        <v>2.1222035546909499E-3</v>
      </c>
    </row>
    <row r="223" spans="1:5" x14ac:dyDescent="0.3">
      <c r="A223" s="8" t="s">
        <v>139</v>
      </c>
      <c r="B223" s="4" t="s">
        <v>59</v>
      </c>
      <c r="C223" s="4">
        <v>1.01781170483461E-4</v>
      </c>
      <c r="D223" s="4">
        <v>8.8347027122537302E-5</v>
      </c>
      <c r="E223" s="4">
        <v>1.7685029622424599E-4</v>
      </c>
    </row>
    <row r="224" spans="1:5" x14ac:dyDescent="0.3">
      <c r="A224" s="8" t="s">
        <v>139</v>
      </c>
      <c r="B224" s="4" t="s">
        <v>74</v>
      </c>
      <c r="C224" s="4">
        <v>5.5979643765903296E-3</v>
      </c>
      <c r="D224" s="4">
        <v>6.1842918985776096E-3</v>
      </c>
      <c r="E224" s="4">
        <v>7.1624369970819703E-3</v>
      </c>
    </row>
    <row r="225" spans="1:5" x14ac:dyDescent="0.3">
      <c r="A225" s="8" t="s">
        <v>139</v>
      </c>
      <c r="B225" s="4" t="s">
        <v>75</v>
      </c>
      <c r="C225" s="4">
        <v>4.9872773536895698E-3</v>
      </c>
      <c r="D225" s="4">
        <v>4.4173513561268701E-3</v>
      </c>
      <c r="E225" s="4">
        <v>2.74117959147582E-3</v>
      </c>
    </row>
    <row r="226" spans="1:5" x14ac:dyDescent="0.3">
      <c r="A226" s="8" t="s">
        <v>140</v>
      </c>
      <c r="B226" s="4" t="s">
        <v>78</v>
      </c>
      <c r="C226" s="4">
        <v>1.6284987277353699E-3</v>
      </c>
      <c r="D226" s="4">
        <v>2.0319816238183598E-3</v>
      </c>
      <c r="E226" s="4">
        <v>3.7138562207091699E-3</v>
      </c>
    </row>
    <row r="227" spans="1:5" x14ac:dyDescent="0.3">
      <c r="A227" s="8" t="s">
        <v>140</v>
      </c>
      <c r="B227" s="4" t="s">
        <v>79</v>
      </c>
      <c r="C227" s="4">
        <v>0.137302798982188</v>
      </c>
      <c r="D227" s="4">
        <v>0.181376446682569</v>
      </c>
      <c r="E227" s="4">
        <v>0.206737996286144</v>
      </c>
    </row>
    <row r="228" spans="1:5" x14ac:dyDescent="0.3">
      <c r="A228" s="8" t="s">
        <v>140</v>
      </c>
      <c r="B228" s="4" t="s">
        <v>80</v>
      </c>
      <c r="C228" s="4">
        <v>3.1552162849872801E-3</v>
      </c>
      <c r="D228" s="4">
        <v>4.1523102747592503E-3</v>
      </c>
      <c r="E228" s="4">
        <v>4.9518082942788897E-3</v>
      </c>
    </row>
    <row r="229" spans="1:5" x14ac:dyDescent="0.3">
      <c r="A229" s="8" t="s">
        <v>140</v>
      </c>
      <c r="B229" s="4" t="s">
        <v>59</v>
      </c>
      <c r="C229" s="4">
        <v>1.11959287531807E-3</v>
      </c>
      <c r="D229" s="4">
        <v>6.1842918985776101E-4</v>
      </c>
      <c r="E229" s="4">
        <v>8.8425148112123103E-4</v>
      </c>
    </row>
    <row r="230" spans="1:5" x14ac:dyDescent="0.3">
      <c r="A230" s="8" t="s">
        <v>140</v>
      </c>
      <c r="B230" s="4" t="s">
        <v>74</v>
      </c>
      <c r="C230" s="4">
        <v>1.3435114503816801E-2</v>
      </c>
      <c r="D230" s="4">
        <v>2.0496510292428698E-2</v>
      </c>
      <c r="E230" s="4">
        <v>2.59085683968521E-2</v>
      </c>
    </row>
    <row r="231" spans="1:5" x14ac:dyDescent="0.3">
      <c r="A231" s="8" t="s">
        <v>140</v>
      </c>
      <c r="B231" s="4" t="s">
        <v>75</v>
      </c>
      <c r="C231" s="4">
        <v>9.1603053435114507E-3</v>
      </c>
      <c r="D231" s="4">
        <v>1.1661807580174899E-2</v>
      </c>
      <c r="E231" s="4">
        <v>5.4823591829516304E-3</v>
      </c>
    </row>
    <row r="232" spans="1:5" x14ac:dyDescent="0.3">
      <c r="A232" s="8" t="s">
        <v>141</v>
      </c>
      <c r="B232" s="4" t="s">
        <v>78</v>
      </c>
      <c r="C232" s="4">
        <v>0</v>
      </c>
      <c r="D232" s="4">
        <v>0</v>
      </c>
      <c r="E232" s="4">
        <v>8.8425148112123106E-5</v>
      </c>
    </row>
    <row r="233" spans="1:5" x14ac:dyDescent="0.3">
      <c r="A233" s="8" t="s">
        <v>141</v>
      </c>
      <c r="B233" s="4" t="s">
        <v>79</v>
      </c>
      <c r="C233" s="4">
        <v>2.1374045801526701E-3</v>
      </c>
      <c r="D233" s="4">
        <v>3.6222281120240301E-3</v>
      </c>
      <c r="E233" s="4">
        <v>3.18330533203643E-3</v>
      </c>
    </row>
    <row r="234" spans="1:5" x14ac:dyDescent="0.3">
      <c r="A234" s="8" t="s">
        <v>141</v>
      </c>
      <c r="B234" s="4" t="s">
        <v>80</v>
      </c>
      <c r="C234" s="4">
        <v>0</v>
      </c>
      <c r="D234" s="4">
        <v>8.8347027122537302E-5</v>
      </c>
      <c r="E234" s="4">
        <v>0</v>
      </c>
    </row>
    <row r="235" spans="1:5" x14ac:dyDescent="0.3">
      <c r="A235" s="8" t="s">
        <v>141</v>
      </c>
      <c r="B235" s="4" t="s">
        <v>59</v>
      </c>
      <c r="C235" s="4">
        <v>1.01781170483461E-4</v>
      </c>
      <c r="D235" s="4">
        <v>0</v>
      </c>
      <c r="E235" s="4">
        <v>1.7685029622424599E-4</v>
      </c>
    </row>
    <row r="236" spans="1:5" x14ac:dyDescent="0.3">
      <c r="A236" s="8" t="s">
        <v>141</v>
      </c>
      <c r="B236" s="4" t="s">
        <v>74</v>
      </c>
      <c r="C236" s="4">
        <v>3.0534351145038201E-4</v>
      </c>
      <c r="D236" s="4">
        <v>5.3008216273522403E-4</v>
      </c>
      <c r="E236" s="4">
        <v>3.5370059244849199E-4</v>
      </c>
    </row>
    <row r="237" spans="1:5" x14ac:dyDescent="0.3">
      <c r="A237" s="8" t="s">
        <v>141</v>
      </c>
      <c r="B237" s="4" t="s">
        <v>75</v>
      </c>
      <c r="C237" s="4">
        <v>6.1068702290076305E-4</v>
      </c>
      <c r="D237" s="4">
        <v>7.0677621698029896E-4</v>
      </c>
      <c r="E237" s="4">
        <v>6.1897603678486197E-4</v>
      </c>
    </row>
    <row r="238" spans="1:5" x14ac:dyDescent="0.3">
      <c r="A238" s="8" t="s">
        <v>142</v>
      </c>
      <c r="B238" s="4" t="s">
        <v>78</v>
      </c>
      <c r="C238" s="4">
        <v>1.01781170483461E-4</v>
      </c>
      <c r="D238" s="4">
        <v>8.8347027122537302E-5</v>
      </c>
      <c r="E238" s="4">
        <v>4.4212574056061497E-4</v>
      </c>
    </row>
    <row r="239" spans="1:5" x14ac:dyDescent="0.3">
      <c r="A239" s="8" t="s">
        <v>142</v>
      </c>
      <c r="B239" s="4" t="s">
        <v>79</v>
      </c>
      <c r="C239" s="4">
        <v>1.43511450381679E-2</v>
      </c>
      <c r="D239" s="4">
        <v>2.7564272462231601E-2</v>
      </c>
      <c r="E239" s="4">
        <v>2.873817313644E-2</v>
      </c>
    </row>
    <row r="240" spans="1:5" x14ac:dyDescent="0.3">
      <c r="A240" s="8" t="s">
        <v>142</v>
      </c>
      <c r="B240" s="4" t="s">
        <v>80</v>
      </c>
      <c r="C240" s="4">
        <v>1.01781170483461E-4</v>
      </c>
      <c r="D240" s="4">
        <v>8.8347027122537302E-5</v>
      </c>
      <c r="E240" s="4">
        <v>4.4212574056061497E-4</v>
      </c>
    </row>
    <row r="241" spans="1:5" x14ac:dyDescent="0.3">
      <c r="A241" s="8" t="s">
        <v>142</v>
      </c>
      <c r="B241" s="4" t="s">
        <v>59</v>
      </c>
      <c r="C241" s="4">
        <v>1.01781170483461E-4</v>
      </c>
      <c r="D241" s="4">
        <v>5.3008216273522403E-4</v>
      </c>
      <c r="E241" s="4">
        <v>1.7685029622424599E-4</v>
      </c>
    </row>
    <row r="242" spans="1:5" x14ac:dyDescent="0.3">
      <c r="A242" s="8" t="s">
        <v>142</v>
      </c>
      <c r="B242" s="4" t="s">
        <v>74</v>
      </c>
      <c r="C242" s="4">
        <v>2.0356234096692099E-3</v>
      </c>
      <c r="D242" s="4">
        <v>1.7669405424507499E-3</v>
      </c>
      <c r="E242" s="4">
        <v>2.2106287028030801E-3</v>
      </c>
    </row>
    <row r="243" spans="1:5" x14ac:dyDescent="0.3">
      <c r="A243" s="8" t="s">
        <v>142</v>
      </c>
      <c r="B243" s="4" t="s">
        <v>75</v>
      </c>
      <c r="C243" s="4">
        <v>1.6284987277353699E-3</v>
      </c>
      <c r="D243" s="4">
        <v>2.2970227051859701E-3</v>
      </c>
      <c r="E243" s="4">
        <v>1.50322751790609E-3</v>
      </c>
    </row>
    <row r="244" spans="1:5" x14ac:dyDescent="0.3">
      <c r="A244" s="8" t="s">
        <v>143</v>
      </c>
      <c r="B244" s="4" t="s">
        <v>78</v>
      </c>
      <c r="C244" s="4">
        <v>0</v>
      </c>
      <c r="D244" s="4">
        <v>0</v>
      </c>
      <c r="E244" s="4">
        <v>8.8425148112123106E-5</v>
      </c>
    </row>
    <row r="245" spans="1:5" x14ac:dyDescent="0.3">
      <c r="A245" s="8" t="s">
        <v>143</v>
      </c>
      <c r="B245" s="4" t="s">
        <v>79</v>
      </c>
      <c r="C245" s="4">
        <v>1.4249363867684501E-3</v>
      </c>
      <c r="D245" s="4">
        <v>2.91545189504373E-3</v>
      </c>
      <c r="E245" s="4">
        <v>5.6592094791758796E-3</v>
      </c>
    </row>
    <row r="246" spans="1:5" x14ac:dyDescent="0.3">
      <c r="A246" s="8" t="s">
        <v>143</v>
      </c>
      <c r="B246" s="4" t="s">
        <v>80</v>
      </c>
      <c r="C246" s="4">
        <v>0</v>
      </c>
      <c r="D246" s="4">
        <v>1.7669405424507501E-4</v>
      </c>
      <c r="E246" s="4">
        <v>0</v>
      </c>
    </row>
    <row r="247" spans="1:5" x14ac:dyDescent="0.3">
      <c r="A247" s="8" t="s">
        <v>143</v>
      </c>
      <c r="B247" s="4" t="s">
        <v>74</v>
      </c>
      <c r="C247" s="4">
        <v>1.01781170483461E-4</v>
      </c>
      <c r="D247" s="4">
        <v>5.3008216273522403E-4</v>
      </c>
      <c r="E247" s="4">
        <v>5.3055088867273899E-4</v>
      </c>
    </row>
    <row r="248" spans="1:5" x14ac:dyDescent="0.3">
      <c r="A248" s="8" t="s">
        <v>143</v>
      </c>
      <c r="B248" s="4" t="s">
        <v>75</v>
      </c>
      <c r="C248" s="4">
        <v>2.03562340966921E-4</v>
      </c>
      <c r="D248" s="4">
        <v>1.7669405424507501E-4</v>
      </c>
      <c r="E248" s="4">
        <v>8.8425148112123106E-5</v>
      </c>
    </row>
    <row r="249" spans="1:5" x14ac:dyDescent="0.3">
      <c r="A249" s="8" t="s">
        <v>144</v>
      </c>
      <c r="B249" s="4" t="s">
        <v>79</v>
      </c>
      <c r="C249" s="4">
        <v>1.83206106870229E-3</v>
      </c>
      <c r="D249" s="4">
        <v>2.4737167594310501E-3</v>
      </c>
      <c r="E249" s="4">
        <v>3.9791316650455398E-3</v>
      </c>
    </row>
    <row r="250" spans="1:5" x14ac:dyDescent="0.3">
      <c r="A250" s="8" t="s">
        <v>144</v>
      </c>
      <c r="B250" s="4" t="s">
        <v>80</v>
      </c>
      <c r="C250" s="4">
        <v>1.01781170483461E-4</v>
      </c>
      <c r="D250" s="4">
        <v>0</v>
      </c>
      <c r="E250" s="4">
        <v>8.8425148112123106E-5</v>
      </c>
    </row>
    <row r="251" spans="1:5" x14ac:dyDescent="0.3">
      <c r="A251" s="8" t="s">
        <v>144</v>
      </c>
      <c r="B251" s="4" t="s">
        <v>59</v>
      </c>
      <c r="C251" s="4">
        <v>1.01781170483461E-4</v>
      </c>
      <c r="D251" s="4">
        <v>0</v>
      </c>
      <c r="E251" s="4">
        <v>0</v>
      </c>
    </row>
    <row r="252" spans="1:5" x14ac:dyDescent="0.3">
      <c r="A252" s="8" t="s">
        <v>144</v>
      </c>
      <c r="B252" s="4" t="s">
        <v>74</v>
      </c>
      <c r="C252" s="4">
        <v>2.03562340966921E-4</v>
      </c>
      <c r="D252" s="4">
        <v>8.8347027122537302E-4</v>
      </c>
      <c r="E252" s="4">
        <v>6.1897603678486197E-4</v>
      </c>
    </row>
    <row r="253" spans="1:5" x14ac:dyDescent="0.3">
      <c r="A253" s="8" t="s">
        <v>144</v>
      </c>
      <c r="B253" s="4" t="s">
        <v>75</v>
      </c>
      <c r="C253" s="4">
        <v>7.1246819338422395E-4</v>
      </c>
      <c r="D253" s="4">
        <v>6.1842918985776101E-4</v>
      </c>
      <c r="E253" s="4">
        <v>2.6527544433636901E-4</v>
      </c>
    </row>
    <row r="254" spans="1:5" x14ac:dyDescent="0.3">
      <c r="A254" s="8" t="s">
        <v>145</v>
      </c>
      <c r="B254" s="4" t="s">
        <v>78</v>
      </c>
      <c r="C254" s="4">
        <v>0</v>
      </c>
      <c r="D254" s="4">
        <v>8.8347027122537302E-5</v>
      </c>
      <c r="E254" s="4">
        <v>0</v>
      </c>
    </row>
    <row r="255" spans="1:5" x14ac:dyDescent="0.3">
      <c r="A255" s="8" t="s">
        <v>145</v>
      </c>
      <c r="B255" s="4" t="s">
        <v>79</v>
      </c>
      <c r="C255" s="4">
        <v>3.3587786259542001E-3</v>
      </c>
      <c r="D255" s="4">
        <v>5.1241275731071702E-3</v>
      </c>
      <c r="E255" s="4">
        <v>6.7203112565213602E-3</v>
      </c>
    </row>
    <row r="256" spans="1:5" x14ac:dyDescent="0.3">
      <c r="A256" s="8" t="s">
        <v>145</v>
      </c>
      <c r="B256" s="4" t="s">
        <v>80</v>
      </c>
      <c r="C256" s="4">
        <v>0</v>
      </c>
      <c r="D256" s="4">
        <v>2.6504108136761202E-4</v>
      </c>
      <c r="E256" s="4">
        <v>0</v>
      </c>
    </row>
    <row r="257" spans="1:5" x14ac:dyDescent="0.3">
      <c r="A257" s="8" t="s">
        <v>145</v>
      </c>
      <c r="B257" s="4" t="s">
        <v>59</v>
      </c>
      <c r="C257" s="4">
        <v>1.01781170483461E-4</v>
      </c>
      <c r="D257" s="4">
        <v>8.8347027122537302E-5</v>
      </c>
      <c r="E257" s="4">
        <v>0</v>
      </c>
    </row>
    <row r="258" spans="1:5" x14ac:dyDescent="0.3">
      <c r="A258" s="8" t="s">
        <v>145</v>
      </c>
      <c r="B258" s="4" t="s">
        <v>74</v>
      </c>
      <c r="C258" s="4">
        <v>2.03562340966921E-4</v>
      </c>
      <c r="D258" s="4">
        <v>7.9512324410283605E-4</v>
      </c>
      <c r="E258" s="4">
        <v>7.9582633300910805E-4</v>
      </c>
    </row>
    <row r="259" spans="1:5" x14ac:dyDescent="0.3">
      <c r="A259" s="8" t="s">
        <v>145</v>
      </c>
      <c r="B259" s="4" t="s">
        <v>75</v>
      </c>
      <c r="C259" s="4">
        <v>3.0534351145038201E-4</v>
      </c>
      <c r="D259" s="4">
        <v>7.9512324410283605E-4</v>
      </c>
      <c r="E259" s="4">
        <v>2.6527544433636901E-4</v>
      </c>
    </row>
    <row r="260" spans="1:5" x14ac:dyDescent="0.3">
      <c r="A260" s="8" t="s">
        <v>20</v>
      </c>
      <c r="B260" s="4" t="s">
        <v>78</v>
      </c>
      <c r="C260" s="4">
        <v>4.07124681933842E-4</v>
      </c>
      <c r="D260" s="4">
        <v>7.9512324410283605E-4</v>
      </c>
      <c r="E260" s="4">
        <v>4.4212574056061497E-4</v>
      </c>
    </row>
    <row r="261" spans="1:5" x14ac:dyDescent="0.3">
      <c r="A261" s="8" t="s">
        <v>20</v>
      </c>
      <c r="B261" s="4" t="s">
        <v>79</v>
      </c>
      <c r="C261" s="4">
        <v>5.0076335877862602E-2</v>
      </c>
      <c r="D261" s="4">
        <v>8.26928173866949E-2</v>
      </c>
      <c r="E261" s="4">
        <v>7.4365549562295505E-2</v>
      </c>
    </row>
    <row r="262" spans="1:5" x14ac:dyDescent="0.3">
      <c r="A262" s="8" t="s">
        <v>20</v>
      </c>
      <c r="B262" s="4" t="s">
        <v>80</v>
      </c>
      <c r="C262" s="4">
        <v>8.1424936386768399E-4</v>
      </c>
      <c r="D262" s="4">
        <v>8.8347027122537302E-4</v>
      </c>
      <c r="E262" s="4">
        <v>1.1495269254576E-3</v>
      </c>
    </row>
    <row r="263" spans="1:5" x14ac:dyDescent="0.3">
      <c r="A263" s="8" t="s">
        <v>20</v>
      </c>
      <c r="B263" s="4" t="s">
        <v>59</v>
      </c>
      <c r="C263" s="4">
        <v>7.1246819338422395E-4</v>
      </c>
      <c r="D263" s="4">
        <v>8.8347027122537302E-4</v>
      </c>
      <c r="E263" s="4">
        <v>7.0740118489698496E-4</v>
      </c>
    </row>
    <row r="264" spans="1:5" x14ac:dyDescent="0.3">
      <c r="A264" s="8" t="s">
        <v>20</v>
      </c>
      <c r="B264" s="4" t="s">
        <v>74</v>
      </c>
      <c r="C264" s="4">
        <v>6.5139949109414797E-3</v>
      </c>
      <c r="D264" s="4">
        <v>9.9832140648467207E-3</v>
      </c>
      <c r="E264" s="4">
        <v>1.0699442921566899E-2</v>
      </c>
    </row>
    <row r="265" spans="1:5" x14ac:dyDescent="0.3">
      <c r="A265" s="8" t="s">
        <v>20</v>
      </c>
      <c r="B265" s="4" t="s">
        <v>75</v>
      </c>
      <c r="C265" s="4">
        <v>2.5139949109414798E-2</v>
      </c>
      <c r="D265" s="4">
        <v>4.7884088700415203E-2</v>
      </c>
      <c r="E265" s="4">
        <v>3.0329825802458198E-2</v>
      </c>
    </row>
    <row r="266" spans="1:5" x14ac:dyDescent="0.3">
      <c r="A266" s="8" t="s">
        <v>21</v>
      </c>
      <c r="B266" s="4" t="s">
        <v>78</v>
      </c>
      <c r="C266" s="4">
        <v>1.11959287531807E-3</v>
      </c>
      <c r="D266" s="4">
        <v>9.7181729834791097E-4</v>
      </c>
      <c r="E266" s="4">
        <v>1.23795207356972E-3</v>
      </c>
    </row>
    <row r="267" spans="1:5" x14ac:dyDescent="0.3">
      <c r="A267" s="8" t="s">
        <v>21</v>
      </c>
      <c r="B267" s="4" t="s">
        <v>79</v>
      </c>
      <c r="C267" s="4">
        <v>5.9541984732824398E-2</v>
      </c>
      <c r="D267" s="4">
        <v>9.2410990370174001E-2</v>
      </c>
      <c r="E267" s="4">
        <v>8.68334954461049E-2</v>
      </c>
    </row>
    <row r="268" spans="1:5" x14ac:dyDescent="0.3">
      <c r="A268" s="8" t="s">
        <v>21</v>
      </c>
      <c r="B268" s="4" t="s">
        <v>80</v>
      </c>
      <c r="C268" s="4">
        <v>1.0178117048346099E-3</v>
      </c>
      <c r="D268" s="4">
        <v>1.6785935153282099E-3</v>
      </c>
      <c r="E268" s="4">
        <v>9.7267662923335402E-4</v>
      </c>
    </row>
    <row r="269" spans="1:5" x14ac:dyDescent="0.3">
      <c r="A269" s="8" t="s">
        <v>21</v>
      </c>
      <c r="B269" s="4" t="s">
        <v>59</v>
      </c>
      <c r="C269" s="4">
        <v>1.01781170483461E-4</v>
      </c>
      <c r="D269" s="4">
        <v>4.41735135612687E-4</v>
      </c>
      <c r="E269" s="4">
        <v>5.3055088867273899E-4</v>
      </c>
    </row>
    <row r="270" spans="1:5" x14ac:dyDescent="0.3">
      <c r="A270" s="8" t="s">
        <v>21</v>
      </c>
      <c r="B270" s="4" t="s">
        <v>74</v>
      </c>
      <c r="C270" s="4">
        <v>5.8015267175572502E-3</v>
      </c>
      <c r="D270" s="4">
        <v>1.0248255146214301E-2</v>
      </c>
      <c r="E270" s="4">
        <v>1.02573171810063E-2</v>
      </c>
    </row>
    <row r="271" spans="1:5" x14ac:dyDescent="0.3">
      <c r="A271" s="8" t="s">
        <v>21</v>
      </c>
      <c r="B271" s="4" t="s">
        <v>75</v>
      </c>
      <c r="C271" s="4">
        <v>2.54452926208651E-2</v>
      </c>
      <c r="D271" s="4">
        <v>2.6592455163883699E-2</v>
      </c>
      <c r="E271" s="4">
        <v>2.4405340878946E-2</v>
      </c>
    </row>
    <row r="272" spans="1:5" x14ac:dyDescent="0.3">
      <c r="A272" s="12"/>
    </row>
    <row r="273" spans="1:1" x14ac:dyDescent="0.3">
      <c r="A273" s="10" t="s">
        <v>29</v>
      </c>
    </row>
    <row r="274" spans="1:1" x14ac:dyDescent="0.3">
      <c r="A274" s="11" t="s">
        <v>30</v>
      </c>
    </row>
    <row r="275" spans="1:1" x14ac:dyDescent="0.3">
      <c r="A275" s="11" t="s">
        <v>31</v>
      </c>
    </row>
    <row r="276" spans="1:1" x14ac:dyDescent="0.3">
      <c r="A276" s="11" t="s">
        <v>32</v>
      </c>
    </row>
    <row r="277" spans="1:1" x14ac:dyDescent="0.3">
      <c r="A277" s="11" t="s">
        <v>148</v>
      </c>
    </row>
    <row r="278" spans="1:1" x14ac:dyDescent="0.3">
      <c r="A278" s="11" t="s">
        <v>34</v>
      </c>
    </row>
    <row r="279" spans="1:1" x14ac:dyDescent="0.3">
      <c r="A279" s="11" t="s">
        <v>35</v>
      </c>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E7"/>
    <mergeCell ref="C141:E141"/>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E600"/>
  <sheetViews>
    <sheetView showGridLines="0" workbookViewId="0"/>
  </sheetViews>
  <sheetFormatPr defaultColWidth="10.88671875" defaultRowHeight="14.4" x14ac:dyDescent="0.3"/>
  <cols>
    <col min="1" max="1" width="25.77734375" customWidth="1"/>
    <col min="2" max="2" width="5" customWidth="1"/>
    <col min="3" max="5" width="10.5546875" customWidth="1"/>
  </cols>
  <sheetData>
    <row r="1" spans="1:5" ht="15.6" x14ac:dyDescent="0.3">
      <c r="A1" s="9" t="s">
        <v>156</v>
      </c>
    </row>
    <row r="2" spans="1:5" ht="15.6" x14ac:dyDescent="0.3">
      <c r="A2" s="9" t="s">
        <v>24</v>
      </c>
    </row>
    <row r="3" spans="1:5" ht="15.6" x14ac:dyDescent="0.3">
      <c r="A3" s="9" t="s">
        <v>147</v>
      </c>
    </row>
    <row r="4" spans="1:5" ht="15.6" x14ac:dyDescent="0.3">
      <c r="A4" s="9" t="s">
        <v>86</v>
      </c>
    </row>
    <row r="5" spans="1:5" x14ac:dyDescent="0.3">
      <c r="A5" s="12"/>
    </row>
    <row r="6" spans="1:5" x14ac:dyDescent="0.3">
      <c r="A6" s="13" t="str">
        <f>HYPERLINK("#'Table of contents'!A23", "Back to contents")</f>
        <v>Back to contents</v>
      </c>
    </row>
    <row r="7" spans="1:5" x14ac:dyDescent="0.3">
      <c r="A7" s="12"/>
      <c r="C7" s="15" t="s">
        <v>26</v>
      </c>
      <c r="D7" s="16"/>
      <c r="E7" s="16"/>
    </row>
    <row r="8" spans="1:5" x14ac:dyDescent="0.3">
      <c r="A8" s="7" t="s">
        <v>28</v>
      </c>
      <c r="B8" s="3" t="s">
        <v>28</v>
      </c>
      <c r="C8" s="3" t="s">
        <v>9</v>
      </c>
      <c r="D8" s="3" t="s">
        <v>10</v>
      </c>
      <c r="E8" s="3" t="s">
        <v>11</v>
      </c>
    </row>
    <row r="9" spans="1:5" x14ac:dyDescent="0.3">
      <c r="A9" s="5" t="s">
        <v>126</v>
      </c>
      <c r="B9" s="1" t="s">
        <v>83</v>
      </c>
      <c r="C9" s="1">
        <v>0</v>
      </c>
      <c r="D9" s="1">
        <v>4</v>
      </c>
      <c r="E9" s="1">
        <v>5</v>
      </c>
    </row>
    <row r="10" spans="1:5" x14ac:dyDescent="0.3">
      <c r="A10" s="5" t="s">
        <v>126</v>
      </c>
      <c r="B10" s="1" t="s">
        <v>84</v>
      </c>
      <c r="C10" s="1">
        <v>13</v>
      </c>
      <c r="D10" s="1">
        <v>23</v>
      </c>
      <c r="E10" s="1">
        <v>36</v>
      </c>
    </row>
    <row r="11" spans="1:5" x14ac:dyDescent="0.3">
      <c r="A11" s="5" t="s">
        <v>127</v>
      </c>
      <c r="B11" s="1" t="s">
        <v>83</v>
      </c>
      <c r="C11" s="1">
        <v>10</v>
      </c>
      <c r="D11" s="1">
        <v>15</v>
      </c>
      <c r="E11" s="1">
        <v>27</v>
      </c>
    </row>
    <row r="12" spans="1:5" x14ac:dyDescent="0.3">
      <c r="A12" s="5" t="s">
        <v>127</v>
      </c>
      <c r="B12" s="1" t="s">
        <v>84</v>
      </c>
      <c r="C12" s="1">
        <v>117</v>
      </c>
      <c r="D12" s="1">
        <v>241</v>
      </c>
      <c r="E12" s="1">
        <v>236</v>
      </c>
    </row>
    <row r="13" spans="1:5" x14ac:dyDescent="0.3">
      <c r="A13" s="5" t="s">
        <v>128</v>
      </c>
      <c r="B13" s="1" t="s">
        <v>83</v>
      </c>
      <c r="C13" s="1">
        <v>1</v>
      </c>
      <c r="D13" s="1">
        <v>2</v>
      </c>
      <c r="E13" s="1">
        <v>4</v>
      </c>
    </row>
    <row r="14" spans="1:5" x14ac:dyDescent="0.3">
      <c r="A14" s="5" t="s">
        <v>128</v>
      </c>
      <c r="B14" s="1" t="s">
        <v>84</v>
      </c>
      <c r="C14" s="1">
        <v>83</v>
      </c>
      <c r="D14" s="1">
        <v>127</v>
      </c>
      <c r="E14" s="1">
        <v>167</v>
      </c>
    </row>
    <row r="15" spans="1:5" x14ac:dyDescent="0.3">
      <c r="A15" s="5" t="s">
        <v>129</v>
      </c>
      <c r="B15" s="1" t="s">
        <v>84</v>
      </c>
      <c r="C15" s="1">
        <v>2</v>
      </c>
      <c r="D15" s="1">
        <v>2</v>
      </c>
      <c r="E15" s="1">
        <v>0</v>
      </c>
    </row>
    <row r="16" spans="1:5" x14ac:dyDescent="0.3">
      <c r="A16" s="5" t="s">
        <v>130</v>
      </c>
      <c r="B16" s="1" t="s">
        <v>83</v>
      </c>
      <c r="C16" s="1">
        <v>24</v>
      </c>
      <c r="D16" s="1">
        <v>48</v>
      </c>
      <c r="E16" s="1">
        <v>47</v>
      </c>
    </row>
    <row r="17" spans="1:5" x14ac:dyDescent="0.3">
      <c r="A17" s="5" t="s">
        <v>130</v>
      </c>
      <c r="B17" s="1" t="s">
        <v>84</v>
      </c>
      <c r="C17" s="1">
        <v>93</v>
      </c>
      <c r="D17" s="1">
        <v>185</v>
      </c>
      <c r="E17" s="1">
        <v>161</v>
      </c>
    </row>
    <row r="18" spans="1:5" x14ac:dyDescent="0.3">
      <c r="A18" s="5" t="s">
        <v>131</v>
      </c>
      <c r="B18" s="1" t="s">
        <v>83</v>
      </c>
      <c r="C18" s="1">
        <v>3</v>
      </c>
      <c r="D18" s="1">
        <v>5</v>
      </c>
      <c r="E18" s="1">
        <v>2</v>
      </c>
    </row>
    <row r="19" spans="1:5" x14ac:dyDescent="0.3">
      <c r="A19" s="5" t="s">
        <v>131</v>
      </c>
      <c r="B19" s="1" t="s">
        <v>84</v>
      </c>
      <c r="C19" s="1">
        <v>20</v>
      </c>
      <c r="D19" s="1">
        <v>50</v>
      </c>
      <c r="E19" s="1">
        <v>56</v>
      </c>
    </row>
    <row r="20" spans="1:5" x14ac:dyDescent="0.3">
      <c r="A20" s="5" t="s">
        <v>132</v>
      </c>
      <c r="B20" s="1" t="s">
        <v>83</v>
      </c>
      <c r="C20" s="1">
        <v>1</v>
      </c>
      <c r="D20" s="1">
        <v>0</v>
      </c>
      <c r="E20" s="1">
        <v>1</v>
      </c>
    </row>
    <row r="21" spans="1:5" x14ac:dyDescent="0.3">
      <c r="A21" s="5" t="s">
        <v>132</v>
      </c>
      <c r="B21" s="1" t="s">
        <v>84</v>
      </c>
      <c r="C21" s="1">
        <v>28</v>
      </c>
      <c r="D21" s="1">
        <v>56</v>
      </c>
      <c r="E21" s="1">
        <v>74</v>
      </c>
    </row>
    <row r="22" spans="1:5" x14ac:dyDescent="0.3">
      <c r="A22" s="5" t="s">
        <v>133</v>
      </c>
      <c r="B22" s="1" t="s">
        <v>83</v>
      </c>
      <c r="C22" s="1">
        <v>4</v>
      </c>
      <c r="D22" s="1">
        <v>1</v>
      </c>
      <c r="E22" s="1">
        <v>3</v>
      </c>
    </row>
    <row r="23" spans="1:5" x14ac:dyDescent="0.3">
      <c r="A23" s="5" t="s">
        <v>133</v>
      </c>
      <c r="B23" s="1" t="s">
        <v>84</v>
      </c>
      <c r="C23" s="1">
        <v>36</v>
      </c>
      <c r="D23" s="1">
        <v>57</v>
      </c>
      <c r="E23" s="1">
        <v>60</v>
      </c>
    </row>
    <row r="24" spans="1:5" x14ac:dyDescent="0.3">
      <c r="A24" s="5" t="s">
        <v>134</v>
      </c>
      <c r="B24" s="1" t="s">
        <v>83</v>
      </c>
      <c r="C24" s="1">
        <v>10</v>
      </c>
      <c r="D24" s="1">
        <v>18</v>
      </c>
      <c r="E24" s="1">
        <v>16</v>
      </c>
    </row>
    <row r="25" spans="1:5" x14ac:dyDescent="0.3">
      <c r="A25" s="5" t="s">
        <v>134</v>
      </c>
      <c r="B25" s="1" t="s">
        <v>84</v>
      </c>
      <c r="C25" s="1">
        <v>210</v>
      </c>
      <c r="D25" s="1">
        <v>375</v>
      </c>
      <c r="E25" s="1">
        <v>397</v>
      </c>
    </row>
    <row r="26" spans="1:5" x14ac:dyDescent="0.3">
      <c r="A26" s="5" t="s">
        <v>135</v>
      </c>
      <c r="B26" s="1" t="s">
        <v>83</v>
      </c>
      <c r="C26" s="1">
        <v>86</v>
      </c>
      <c r="D26" s="1">
        <v>0</v>
      </c>
      <c r="E26" s="1">
        <v>0</v>
      </c>
    </row>
    <row r="27" spans="1:5" x14ac:dyDescent="0.3">
      <c r="A27" s="5" t="s">
        <v>135</v>
      </c>
      <c r="B27" s="1" t="s">
        <v>84</v>
      </c>
      <c r="C27" s="1">
        <v>2961</v>
      </c>
      <c r="D27" s="1">
        <v>0</v>
      </c>
      <c r="E27" s="1">
        <v>0</v>
      </c>
    </row>
    <row r="28" spans="1:5" x14ac:dyDescent="0.3">
      <c r="A28" s="5" t="s">
        <v>17</v>
      </c>
      <c r="B28" s="1" t="s">
        <v>83</v>
      </c>
      <c r="C28" s="1">
        <v>58</v>
      </c>
      <c r="D28" s="1">
        <v>84</v>
      </c>
      <c r="E28" s="1">
        <v>83</v>
      </c>
    </row>
    <row r="29" spans="1:5" x14ac:dyDescent="0.3">
      <c r="A29" s="5" t="s">
        <v>17</v>
      </c>
      <c r="B29" s="1" t="s">
        <v>84</v>
      </c>
      <c r="C29" s="1">
        <v>1367</v>
      </c>
      <c r="D29" s="1">
        <v>2237</v>
      </c>
      <c r="E29" s="1">
        <v>1984</v>
      </c>
    </row>
    <row r="30" spans="1:5" x14ac:dyDescent="0.3">
      <c r="A30" s="5" t="s">
        <v>136</v>
      </c>
      <c r="B30" s="1" t="s">
        <v>83</v>
      </c>
      <c r="C30" s="1">
        <v>14</v>
      </c>
      <c r="D30" s="1">
        <v>12</v>
      </c>
      <c r="E30" s="1">
        <v>11</v>
      </c>
    </row>
    <row r="31" spans="1:5" x14ac:dyDescent="0.3">
      <c r="A31" s="5" t="s">
        <v>136</v>
      </c>
      <c r="B31" s="1" t="s">
        <v>84</v>
      </c>
      <c r="C31" s="1">
        <v>245</v>
      </c>
      <c r="D31" s="1">
        <v>473</v>
      </c>
      <c r="E31" s="1">
        <v>577</v>
      </c>
    </row>
    <row r="32" spans="1:5" x14ac:dyDescent="0.3">
      <c r="A32" s="5" t="s">
        <v>137</v>
      </c>
      <c r="B32" s="1" t="s">
        <v>83</v>
      </c>
      <c r="C32" s="1">
        <v>9</v>
      </c>
      <c r="D32" s="1">
        <v>8</v>
      </c>
      <c r="E32" s="1">
        <v>8</v>
      </c>
    </row>
    <row r="33" spans="1:5" x14ac:dyDescent="0.3">
      <c r="A33" s="5" t="s">
        <v>137</v>
      </c>
      <c r="B33" s="1" t="s">
        <v>84</v>
      </c>
      <c r="C33" s="1">
        <v>140</v>
      </c>
      <c r="D33" s="1">
        <v>225</v>
      </c>
      <c r="E33" s="1">
        <v>258</v>
      </c>
    </row>
    <row r="34" spans="1:5" x14ac:dyDescent="0.3">
      <c r="A34" s="5" t="s">
        <v>138</v>
      </c>
      <c r="B34" s="1" t="s">
        <v>83</v>
      </c>
      <c r="C34" s="1">
        <v>0</v>
      </c>
      <c r="D34" s="1">
        <v>0</v>
      </c>
      <c r="E34" s="1">
        <v>1</v>
      </c>
    </row>
    <row r="35" spans="1:5" x14ac:dyDescent="0.3">
      <c r="A35" s="5" t="s">
        <v>138</v>
      </c>
      <c r="B35" s="1" t="s">
        <v>84</v>
      </c>
      <c r="C35" s="1">
        <v>28</v>
      </c>
      <c r="D35" s="1">
        <v>49</v>
      </c>
      <c r="E35" s="1">
        <v>56</v>
      </c>
    </row>
    <row r="36" spans="1:5" x14ac:dyDescent="0.3">
      <c r="A36" s="5" t="s">
        <v>139</v>
      </c>
      <c r="B36" s="1" t="s">
        <v>83</v>
      </c>
      <c r="C36" s="1">
        <v>22</v>
      </c>
      <c r="D36" s="1">
        <v>25</v>
      </c>
      <c r="E36" s="1">
        <v>34</v>
      </c>
    </row>
    <row r="37" spans="1:5" x14ac:dyDescent="0.3">
      <c r="A37" s="5" t="s">
        <v>139</v>
      </c>
      <c r="B37" s="1" t="s">
        <v>84</v>
      </c>
      <c r="C37" s="1">
        <v>579</v>
      </c>
      <c r="D37" s="1">
        <v>794</v>
      </c>
      <c r="E37" s="1">
        <v>823</v>
      </c>
    </row>
    <row r="38" spans="1:5" x14ac:dyDescent="0.3">
      <c r="A38" s="5" t="s">
        <v>140</v>
      </c>
      <c r="B38" s="1" t="s">
        <v>83</v>
      </c>
      <c r="C38" s="1">
        <v>66</v>
      </c>
      <c r="D38" s="1">
        <v>103</v>
      </c>
      <c r="E38" s="1">
        <v>134</v>
      </c>
    </row>
    <row r="39" spans="1:5" x14ac:dyDescent="0.3">
      <c r="A39" s="5" t="s">
        <v>140</v>
      </c>
      <c r="B39" s="1" t="s">
        <v>84</v>
      </c>
      <c r="C39" s="1">
        <v>1563</v>
      </c>
      <c r="D39" s="1">
        <v>2391</v>
      </c>
      <c r="E39" s="1">
        <v>2667</v>
      </c>
    </row>
    <row r="40" spans="1:5" x14ac:dyDescent="0.3">
      <c r="A40" s="5" t="s">
        <v>141</v>
      </c>
      <c r="B40" s="1" t="s">
        <v>83</v>
      </c>
      <c r="C40" s="1">
        <v>1</v>
      </c>
      <c r="D40" s="1">
        <v>2</v>
      </c>
      <c r="E40" s="1">
        <v>2</v>
      </c>
    </row>
    <row r="41" spans="1:5" x14ac:dyDescent="0.3">
      <c r="A41" s="5" t="s">
        <v>141</v>
      </c>
      <c r="B41" s="1" t="s">
        <v>84</v>
      </c>
      <c r="C41" s="1">
        <v>30</v>
      </c>
      <c r="D41" s="1">
        <v>54</v>
      </c>
      <c r="E41" s="1">
        <v>48</v>
      </c>
    </row>
    <row r="42" spans="1:5" x14ac:dyDescent="0.3">
      <c r="A42" s="5" t="s">
        <v>142</v>
      </c>
      <c r="B42" s="1" t="s">
        <v>83</v>
      </c>
      <c r="C42" s="1">
        <v>4</v>
      </c>
      <c r="D42" s="1">
        <v>8</v>
      </c>
      <c r="E42" s="1">
        <v>8</v>
      </c>
    </row>
    <row r="43" spans="1:5" x14ac:dyDescent="0.3">
      <c r="A43" s="5" t="s">
        <v>142</v>
      </c>
      <c r="B43" s="1" t="s">
        <v>84</v>
      </c>
      <c r="C43" s="1">
        <v>176</v>
      </c>
      <c r="D43" s="1">
        <v>358</v>
      </c>
      <c r="E43" s="1">
        <v>371</v>
      </c>
    </row>
    <row r="44" spans="1:5" x14ac:dyDescent="0.3">
      <c r="A44" s="5" t="s">
        <v>143</v>
      </c>
      <c r="B44" s="1" t="s">
        <v>83</v>
      </c>
      <c r="C44" s="1">
        <v>1</v>
      </c>
      <c r="D44" s="1">
        <v>2</v>
      </c>
      <c r="E44" s="1">
        <v>2</v>
      </c>
    </row>
    <row r="45" spans="1:5" x14ac:dyDescent="0.3">
      <c r="A45" s="5" t="s">
        <v>143</v>
      </c>
      <c r="B45" s="1" t="s">
        <v>84</v>
      </c>
      <c r="C45" s="1">
        <v>16</v>
      </c>
      <c r="D45" s="1">
        <v>41</v>
      </c>
      <c r="E45" s="1">
        <v>70</v>
      </c>
    </row>
    <row r="46" spans="1:5" x14ac:dyDescent="0.3">
      <c r="A46" s="5" t="s">
        <v>144</v>
      </c>
      <c r="B46" s="1" t="s">
        <v>83</v>
      </c>
      <c r="C46" s="1">
        <v>2</v>
      </c>
      <c r="D46" s="1">
        <v>1</v>
      </c>
      <c r="E46" s="1">
        <v>4</v>
      </c>
    </row>
    <row r="47" spans="1:5" x14ac:dyDescent="0.3">
      <c r="A47" s="5" t="s">
        <v>144</v>
      </c>
      <c r="B47" s="1" t="s">
        <v>84</v>
      </c>
      <c r="C47" s="1">
        <v>27</v>
      </c>
      <c r="D47" s="1">
        <v>44</v>
      </c>
      <c r="E47" s="1">
        <v>52</v>
      </c>
    </row>
    <row r="48" spans="1:5" x14ac:dyDescent="0.3">
      <c r="A48" s="5" t="s">
        <v>145</v>
      </c>
      <c r="B48" s="1" t="s">
        <v>83</v>
      </c>
      <c r="C48" s="1">
        <v>2</v>
      </c>
      <c r="D48" s="1">
        <v>3</v>
      </c>
      <c r="E48" s="1">
        <v>4</v>
      </c>
    </row>
    <row r="49" spans="1:5" x14ac:dyDescent="0.3">
      <c r="A49" s="5" t="s">
        <v>145</v>
      </c>
      <c r="B49" s="1" t="s">
        <v>84</v>
      </c>
      <c r="C49" s="1">
        <v>37</v>
      </c>
      <c r="D49" s="1">
        <v>78</v>
      </c>
      <c r="E49" s="1">
        <v>84</v>
      </c>
    </row>
    <row r="50" spans="1:5" x14ac:dyDescent="0.3">
      <c r="A50" s="5" t="s">
        <v>20</v>
      </c>
      <c r="B50" s="1" t="s">
        <v>83</v>
      </c>
      <c r="C50" s="1">
        <v>38</v>
      </c>
      <c r="D50" s="1">
        <v>57</v>
      </c>
      <c r="E50" s="1">
        <v>57</v>
      </c>
    </row>
    <row r="51" spans="1:5" x14ac:dyDescent="0.3">
      <c r="A51" s="5" t="s">
        <v>20</v>
      </c>
      <c r="B51" s="1" t="s">
        <v>84</v>
      </c>
      <c r="C51" s="1">
        <v>784</v>
      </c>
      <c r="D51" s="1">
        <v>1563</v>
      </c>
      <c r="E51" s="1">
        <v>1274</v>
      </c>
    </row>
    <row r="52" spans="1:5" x14ac:dyDescent="0.3">
      <c r="A52" s="5" t="s">
        <v>21</v>
      </c>
      <c r="B52" s="1" t="s">
        <v>83</v>
      </c>
      <c r="C52" s="1">
        <v>30</v>
      </c>
      <c r="D52" s="1">
        <v>19</v>
      </c>
      <c r="E52" s="1">
        <v>15</v>
      </c>
    </row>
    <row r="53" spans="1:5" x14ac:dyDescent="0.3">
      <c r="A53" s="5" t="s">
        <v>21</v>
      </c>
      <c r="B53" s="1" t="s">
        <v>84</v>
      </c>
      <c r="C53" s="1">
        <v>884</v>
      </c>
      <c r="D53" s="1">
        <v>1479</v>
      </c>
      <c r="E53" s="1">
        <v>1390</v>
      </c>
    </row>
    <row r="54" spans="1:5" x14ac:dyDescent="0.3">
      <c r="A54" s="6" t="s">
        <v>28</v>
      </c>
      <c r="B54" s="2" t="s">
        <v>22</v>
      </c>
      <c r="C54" s="2">
        <v>9825</v>
      </c>
      <c r="D54" s="2">
        <v>11319</v>
      </c>
      <c r="E54" s="2">
        <v>11309</v>
      </c>
    </row>
    <row r="55" spans="1:5" x14ac:dyDescent="0.3">
      <c r="A55" s="12"/>
    </row>
    <row r="56" spans="1:5" x14ac:dyDescent="0.3">
      <c r="A56" s="12"/>
    </row>
    <row r="57" spans="1:5" x14ac:dyDescent="0.3">
      <c r="A57" s="12"/>
      <c r="C57" s="15" t="s">
        <v>27</v>
      </c>
      <c r="D57" s="16"/>
      <c r="E57" s="16"/>
    </row>
    <row r="58" spans="1:5" x14ac:dyDescent="0.3">
      <c r="A58" s="7" t="s">
        <v>28</v>
      </c>
      <c r="B58" s="3" t="s">
        <v>28</v>
      </c>
      <c r="C58" s="3" t="s">
        <v>9</v>
      </c>
      <c r="D58" s="3" t="s">
        <v>10</v>
      </c>
      <c r="E58" s="3" t="s">
        <v>11</v>
      </c>
    </row>
    <row r="59" spans="1:5" x14ac:dyDescent="0.3">
      <c r="A59" s="8" t="s">
        <v>126</v>
      </c>
      <c r="B59" s="4" t="s">
        <v>83</v>
      </c>
      <c r="C59" s="4">
        <v>0</v>
      </c>
      <c r="D59" s="4">
        <v>3.5338810849014899E-4</v>
      </c>
      <c r="E59" s="4">
        <v>4.4212574056061497E-4</v>
      </c>
    </row>
    <row r="60" spans="1:5" x14ac:dyDescent="0.3">
      <c r="A60" s="8" t="s">
        <v>126</v>
      </c>
      <c r="B60" s="4" t="s">
        <v>84</v>
      </c>
      <c r="C60" s="4">
        <v>1.32315521628499E-3</v>
      </c>
      <c r="D60" s="4">
        <v>2.0319816238183598E-3</v>
      </c>
      <c r="E60" s="4">
        <v>3.18330533203643E-3</v>
      </c>
    </row>
    <row r="61" spans="1:5" x14ac:dyDescent="0.3">
      <c r="A61" s="8" t="s">
        <v>127</v>
      </c>
      <c r="B61" s="4" t="s">
        <v>83</v>
      </c>
      <c r="C61" s="4">
        <v>1.0178117048346099E-3</v>
      </c>
      <c r="D61" s="4">
        <v>1.3252054068380601E-3</v>
      </c>
      <c r="E61" s="4">
        <v>2.3874789990273198E-3</v>
      </c>
    </row>
    <row r="62" spans="1:5" x14ac:dyDescent="0.3">
      <c r="A62" s="8" t="s">
        <v>127</v>
      </c>
      <c r="B62" s="4" t="s">
        <v>84</v>
      </c>
      <c r="C62" s="4">
        <v>1.1908396946564899E-2</v>
      </c>
      <c r="D62" s="4">
        <v>2.1291633536531501E-2</v>
      </c>
      <c r="E62" s="4">
        <v>2.0868334954460999E-2</v>
      </c>
    </row>
    <row r="63" spans="1:5" x14ac:dyDescent="0.3">
      <c r="A63" s="8" t="s">
        <v>128</v>
      </c>
      <c r="B63" s="4" t="s">
        <v>83</v>
      </c>
      <c r="C63" s="4">
        <v>1.01781170483461E-4</v>
      </c>
      <c r="D63" s="4">
        <v>1.7669405424507501E-4</v>
      </c>
      <c r="E63" s="4">
        <v>3.5370059244849199E-4</v>
      </c>
    </row>
    <row r="64" spans="1:5" x14ac:dyDescent="0.3">
      <c r="A64" s="8" t="s">
        <v>128</v>
      </c>
      <c r="B64" s="4" t="s">
        <v>84</v>
      </c>
      <c r="C64" s="4">
        <v>8.4478371501272298E-3</v>
      </c>
      <c r="D64" s="4">
        <v>1.1220072444562201E-2</v>
      </c>
      <c r="E64" s="4">
        <v>1.47669997347246E-2</v>
      </c>
    </row>
    <row r="65" spans="1:5" x14ac:dyDescent="0.3">
      <c r="A65" s="8" t="s">
        <v>129</v>
      </c>
      <c r="B65" s="4" t="s">
        <v>84</v>
      </c>
      <c r="C65" s="4">
        <v>2.03562340966921E-4</v>
      </c>
      <c r="D65" s="4">
        <v>1.7669405424507501E-4</v>
      </c>
      <c r="E65" s="4">
        <v>0</v>
      </c>
    </row>
    <row r="66" spans="1:5" x14ac:dyDescent="0.3">
      <c r="A66" s="8" t="s">
        <v>130</v>
      </c>
      <c r="B66" s="4" t="s">
        <v>83</v>
      </c>
      <c r="C66" s="4">
        <v>2.44274809160305E-3</v>
      </c>
      <c r="D66" s="4">
        <v>4.2406573018817896E-3</v>
      </c>
      <c r="E66" s="4">
        <v>4.1559819612697899E-3</v>
      </c>
    </row>
    <row r="67" spans="1:5" x14ac:dyDescent="0.3">
      <c r="A67" s="8" t="s">
        <v>130</v>
      </c>
      <c r="B67" s="4" t="s">
        <v>84</v>
      </c>
      <c r="C67" s="4">
        <v>9.4656488549618306E-3</v>
      </c>
      <c r="D67" s="4">
        <v>1.63442000176694E-2</v>
      </c>
      <c r="E67" s="4">
        <v>1.42364488460518E-2</v>
      </c>
    </row>
    <row r="68" spans="1:5" x14ac:dyDescent="0.3">
      <c r="A68" s="8" t="s">
        <v>131</v>
      </c>
      <c r="B68" s="4" t="s">
        <v>83</v>
      </c>
      <c r="C68" s="4">
        <v>3.0534351145038201E-4</v>
      </c>
      <c r="D68" s="4">
        <v>4.41735135612687E-4</v>
      </c>
      <c r="E68" s="4">
        <v>1.7685029622424599E-4</v>
      </c>
    </row>
    <row r="69" spans="1:5" x14ac:dyDescent="0.3">
      <c r="A69" s="8" t="s">
        <v>131</v>
      </c>
      <c r="B69" s="4" t="s">
        <v>84</v>
      </c>
      <c r="C69" s="4">
        <v>2.0356234096692099E-3</v>
      </c>
      <c r="D69" s="4">
        <v>4.4173513561268701E-3</v>
      </c>
      <c r="E69" s="4">
        <v>4.9518082942788897E-3</v>
      </c>
    </row>
    <row r="70" spans="1:5" x14ac:dyDescent="0.3">
      <c r="A70" s="8" t="s">
        <v>132</v>
      </c>
      <c r="B70" s="4" t="s">
        <v>83</v>
      </c>
      <c r="C70" s="4">
        <v>1.01781170483461E-4</v>
      </c>
      <c r="D70" s="4">
        <v>0</v>
      </c>
      <c r="E70" s="4">
        <v>8.8425148112123106E-5</v>
      </c>
    </row>
    <row r="71" spans="1:5" x14ac:dyDescent="0.3">
      <c r="A71" s="8" t="s">
        <v>132</v>
      </c>
      <c r="B71" s="4" t="s">
        <v>84</v>
      </c>
      <c r="C71" s="4">
        <v>2.8498727735369002E-3</v>
      </c>
      <c r="D71" s="4">
        <v>4.9474335188620898E-3</v>
      </c>
      <c r="E71" s="4">
        <v>6.5434609602971101E-3</v>
      </c>
    </row>
    <row r="72" spans="1:5" x14ac:dyDescent="0.3">
      <c r="A72" s="8" t="s">
        <v>133</v>
      </c>
      <c r="B72" s="4" t="s">
        <v>83</v>
      </c>
      <c r="C72" s="4">
        <v>4.07124681933842E-4</v>
      </c>
      <c r="D72" s="4">
        <v>8.8347027122537302E-5</v>
      </c>
      <c r="E72" s="4">
        <v>2.6527544433636901E-4</v>
      </c>
    </row>
    <row r="73" spans="1:5" x14ac:dyDescent="0.3">
      <c r="A73" s="8" t="s">
        <v>133</v>
      </c>
      <c r="B73" s="4" t="s">
        <v>84</v>
      </c>
      <c r="C73" s="4">
        <v>3.66412213740458E-3</v>
      </c>
      <c r="D73" s="4">
        <v>5.03578054598463E-3</v>
      </c>
      <c r="E73" s="4">
        <v>5.3055088867273899E-3</v>
      </c>
    </row>
    <row r="74" spans="1:5" x14ac:dyDescent="0.3">
      <c r="A74" s="8" t="s">
        <v>134</v>
      </c>
      <c r="B74" s="4" t="s">
        <v>83</v>
      </c>
      <c r="C74" s="4">
        <v>1.0178117048346099E-3</v>
      </c>
      <c r="D74" s="4">
        <v>1.5902464882056699E-3</v>
      </c>
      <c r="E74" s="4">
        <v>1.4148023697939699E-3</v>
      </c>
    </row>
    <row r="75" spans="1:5" x14ac:dyDescent="0.3">
      <c r="A75" s="8" t="s">
        <v>134</v>
      </c>
      <c r="B75" s="4" t="s">
        <v>84</v>
      </c>
      <c r="C75" s="4">
        <v>2.13740458015267E-2</v>
      </c>
      <c r="D75" s="4">
        <v>3.3130135170951501E-2</v>
      </c>
      <c r="E75" s="4">
        <v>3.51047838005129E-2</v>
      </c>
    </row>
    <row r="76" spans="1:5" x14ac:dyDescent="0.3">
      <c r="A76" s="8" t="s">
        <v>135</v>
      </c>
      <c r="B76" s="4" t="s">
        <v>83</v>
      </c>
      <c r="C76" s="4">
        <v>8.7531806615776097E-3</v>
      </c>
      <c r="D76" s="4">
        <v>0</v>
      </c>
      <c r="E76" s="4">
        <v>0</v>
      </c>
    </row>
    <row r="77" spans="1:5" x14ac:dyDescent="0.3">
      <c r="A77" s="8" t="s">
        <v>135</v>
      </c>
      <c r="B77" s="4" t="s">
        <v>84</v>
      </c>
      <c r="C77" s="4">
        <v>0.30137404580152699</v>
      </c>
      <c r="D77" s="4">
        <v>0</v>
      </c>
      <c r="E77" s="4">
        <v>0</v>
      </c>
    </row>
    <row r="78" spans="1:5" x14ac:dyDescent="0.3">
      <c r="A78" s="8" t="s">
        <v>17</v>
      </c>
      <c r="B78" s="4" t="s">
        <v>83</v>
      </c>
      <c r="C78" s="4">
        <v>5.9033078880407104E-3</v>
      </c>
      <c r="D78" s="4">
        <v>7.4211502782931399E-3</v>
      </c>
      <c r="E78" s="4">
        <v>7.3392872933062204E-3</v>
      </c>
    </row>
    <row r="79" spans="1:5" x14ac:dyDescent="0.3">
      <c r="A79" s="8" t="s">
        <v>17</v>
      </c>
      <c r="B79" s="4" t="s">
        <v>84</v>
      </c>
      <c r="C79" s="4">
        <v>0.13913486005089101</v>
      </c>
      <c r="D79" s="4">
        <v>0.19763229967311599</v>
      </c>
      <c r="E79" s="4">
        <v>0.17543549385445201</v>
      </c>
    </row>
    <row r="80" spans="1:5" x14ac:dyDescent="0.3">
      <c r="A80" s="8" t="s">
        <v>136</v>
      </c>
      <c r="B80" s="4" t="s">
        <v>83</v>
      </c>
      <c r="C80" s="4">
        <v>1.4249363867684501E-3</v>
      </c>
      <c r="D80" s="4">
        <v>1.06016432547045E-3</v>
      </c>
      <c r="E80" s="4">
        <v>9.7267662923335402E-4</v>
      </c>
    </row>
    <row r="81" spans="1:5" x14ac:dyDescent="0.3">
      <c r="A81" s="8" t="s">
        <v>136</v>
      </c>
      <c r="B81" s="4" t="s">
        <v>84</v>
      </c>
      <c r="C81" s="4">
        <v>2.49363867684478E-2</v>
      </c>
      <c r="D81" s="4">
        <v>4.1788143828960199E-2</v>
      </c>
      <c r="E81" s="4">
        <v>5.1021310460695003E-2</v>
      </c>
    </row>
    <row r="82" spans="1:5" x14ac:dyDescent="0.3">
      <c r="A82" s="8" t="s">
        <v>137</v>
      </c>
      <c r="B82" s="4" t="s">
        <v>83</v>
      </c>
      <c r="C82" s="4">
        <v>9.1603053435114501E-4</v>
      </c>
      <c r="D82" s="4">
        <v>7.0677621698029896E-4</v>
      </c>
      <c r="E82" s="4">
        <v>7.0740118489698496E-4</v>
      </c>
    </row>
    <row r="83" spans="1:5" x14ac:dyDescent="0.3">
      <c r="A83" s="8" t="s">
        <v>137</v>
      </c>
      <c r="B83" s="4" t="s">
        <v>84</v>
      </c>
      <c r="C83" s="4">
        <v>1.42493638676845E-2</v>
      </c>
      <c r="D83" s="4">
        <v>1.9878081102570899E-2</v>
      </c>
      <c r="E83" s="4">
        <v>2.2813688212927799E-2</v>
      </c>
    </row>
    <row r="84" spans="1:5" x14ac:dyDescent="0.3">
      <c r="A84" s="8" t="s">
        <v>138</v>
      </c>
      <c r="B84" s="4" t="s">
        <v>83</v>
      </c>
      <c r="C84" s="4">
        <v>0</v>
      </c>
      <c r="D84" s="4">
        <v>0</v>
      </c>
      <c r="E84" s="4">
        <v>8.8425148112123106E-5</v>
      </c>
    </row>
    <row r="85" spans="1:5" x14ac:dyDescent="0.3">
      <c r="A85" s="8" t="s">
        <v>138</v>
      </c>
      <c r="B85" s="4" t="s">
        <v>84</v>
      </c>
      <c r="C85" s="4">
        <v>2.8498727735369002E-3</v>
      </c>
      <c r="D85" s="4">
        <v>4.3290043290043299E-3</v>
      </c>
      <c r="E85" s="4">
        <v>4.9518082942788897E-3</v>
      </c>
    </row>
    <row r="86" spans="1:5" x14ac:dyDescent="0.3">
      <c r="A86" s="8" t="s">
        <v>139</v>
      </c>
      <c r="B86" s="4" t="s">
        <v>83</v>
      </c>
      <c r="C86" s="4">
        <v>2.2391857506361299E-3</v>
      </c>
      <c r="D86" s="4">
        <v>2.2086756780634298E-3</v>
      </c>
      <c r="E86" s="4">
        <v>3.0064550358121899E-3</v>
      </c>
    </row>
    <row r="87" spans="1:5" x14ac:dyDescent="0.3">
      <c r="A87" s="8" t="s">
        <v>139</v>
      </c>
      <c r="B87" s="4" t="s">
        <v>84</v>
      </c>
      <c r="C87" s="4">
        <v>5.8931297709923697E-2</v>
      </c>
      <c r="D87" s="4">
        <v>7.0147539535294595E-2</v>
      </c>
      <c r="E87" s="4">
        <v>7.2773896896277293E-2</v>
      </c>
    </row>
    <row r="88" spans="1:5" x14ac:dyDescent="0.3">
      <c r="A88" s="8" t="s">
        <v>140</v>
      </c>
      <c r="B88" s="4" t="s">
        <v>83</v>
      </c>
      <c r="C88" s="4">
        <v>6.7175572519084003E-3</v>
      </c>
      <c r="D88" s="4">
        <v>9.0997437936213392E-3</v>
      </c>
      <c r="E88" s="4">
        <v>1.18489698470245E-2</v>
      </c>
    </row>
    <row r="89" spans="1:5" x14ac:dyDescent="0.3">
      <c r="A89" s="8" t="s">
        <v>140</v>
      </c>
      <c r="B89" s="4" t="s">
        <v>84</v>
      </c>
      <c r="C89" s="4">
        <v>0.15908396946564901</v>
      </c>
      <c r="D89" s="4">
        <v>0.211237741849987</v>
      </c>
      <c r="E89" s="4">
        <v>0.235829870015032</v>
      </c>
    </row>
    <row r="90" spans="1:5" x14ac:dyDescent="0.3">
      <c r="A90" s="8" t="s">
        <v>141</v>
      </c>
      <c r="B90" s="4" t="s">
        <v>83</v>
      </c>
      <c r="C90" s="4">
        <v>1.01781170483461E-4</v>
      </c>
      <c r="D90" s="4">
        <v>1.7669405424507501E-4</v>
      </c>
      <c r="E90" s="4">
        <v>1.7685029622424599E-4</v>
      </c>
    </row>
    <row r="91" spans="1:5" x14ac:dyDescent="0.3">
      <c r="A91" s="8" t="s">
        <v>141</v>
      </c>
      <c r="B91" s="4" t="s">
        <v>84</v>
      </c>
      <c r="C91" s="4">
        <v>3.0534351145038198E-3</v>
      </c>
      <c r="D91" s="4">
        <v>4.7707394646170197E-3</v>
      </c>
      <c r="E91" s="4">
        <v>4.2444071093819102E-3</v>
      </c>
    </row>
    <row r="92" spans="1:5" x14ac:dyDescent="0.3">
      <c r="A92" s="8" t="s">
        <v>142</v>
      </c>
      <c r="B92" s="4" t="s">
        <v>83</v>
      </c>
      <c r="C92" s="4">
        <v>4.07124681933842E-4</v>
      </c>
      <c r="D92" s="4">
        <v>7.0677621698029896E-4</v>
      </c>
      <c r="E92" s="4">
        <v>7.0740118489698496E-4</v>
      </c>
    </row>
    <row r="93" spans="1:5" x14ac:dyDescent="0.3">
      <c r="A93" s="8" t="s">
        <v>142</v>
      </c>
      <c r="B93" s="4" t="s">
        <v>84</v>
      </c>
      <c r="C93" s="4">
        <v>1.7913486005089099E-2</v>
      </c>
      <c r="D93" s="4">
        <v>3.1628235709868398E-2</v>
      </c>
      <c r="E93" s="4">
        <v>3.2805729949597698E-2</v>
      </c>
    </row>
    <row r="94" spans="1:5" x14ac:dyDescent="0.3">
      <c r="A94" s="8" t="s">
        <v>143</v>
      </c>
      <c r="B94" s="4" t="s">
        <v>83</v>
      </c>
      <c r="C94" s="4">
        <v>1.01781170483461E-4</v>
      </c>
      <c r="D94" s="4">
        <v>1.7669405424507501E-4</v>
      </c>
      <c r="E94" s="4">
        <v>1.7685029622424599E-4</v>
      </c>
    </row>
    <row r="95" spans="1:5" x14ac:dyDescent="0.3">
      <c r="A95" s="8" t="s">
        <v>143</v>
      </c>
      <c r="B95" s="4" t="s">
        <v>84</v>
      </c>
      <c r="C95" s="4">
        <v>1.6284987277353699E-3</v>
      </c>
      <c r="D95" s="4">
        <v>3.6222281120240301E-3</v>
      </c>
      <c r="E95" s="4">
        <v>6.1897603678486204E-3</v>
      </c>
    </row>
    <row r="96" spans="1:5" x14ac:dyDescent="0.3">
      <c r="A96" s="8" t="s">
        <v>144</v>
      </c>
      <c r="B96" s="4" t="s">
        <v>83</v>
      </c>
      <c r="C96" s="4">
        <v>2.03562340966921E-4</v>
      </c>
      <c r="D96" s="4">
        <v>8.8347027122537302E-5</v>
      </c>
      <c r="E96" s="4">
        <v>3.5370059244849199E-4</v>
      </c>
    </row>
    <row r="97" spans="1:5" x14ac:dyDescent="0.3">
      <c r="A97" s="8" t="s">
        <v>144</v>
      </c>
      <c r="B97" s="4" t="s">
        <v>84</v>
      </c>
      <c r="C97" s="4">
        <v>2.7480916030534399E-3</v>
      </c>
      <c r="D97" s="4">
        <v>3.88726919339164E-3</v>
      </c>
      <c r="E97" s="4">
        <v>4.5981077018303999E-3</v>
      </c>
    </row>
    <row r="98" spans="1:5" x14ac:dyDescent="0.3">
      <c r="A98" s="8" t="s">
        <v>145</v>
      </c>
      <c r="B98" s="4" t="s">
        <v>83</v>
      </c>
      <c r="C98" s="4">
        <v>2.03562340966921E-4</v>
      </c>
      <c r="D98" s="4">
        <v>2.6504108136761202E-4</v>
      </c>
      <c r="E98" s="4">
        <v>3.5370059244849199E-4</v>
      </c>
    </row>
    <row r="99" spans="1:5" x14ac:dyDescent="0.3">
      <c r="A99" s="8" t="s">
        <v>145</v>
      </c>
      <c r="B99" s="4" t="s">
        <v>84</v>
      </c>
      <c r="C99" s="4">
        <v>3.7659033078880398E-3</v>
      </c>
      <c r="D99" s="4">
        <v>6.8910681155579098E-3</v>
      </c>
      <c r="E99" s="4">
        <v>7.4277124414183398E-3</v>
      </c>
    </row>
    <row r="100" spans="1:5" x14ac:dyDescent="0.3">
      <c r="A100" s="8" t="s">
        <v>20</v>
      </c>
      <c r="B100" s="4" t="s">
        <v>83</v>
      </c>
      <c r="C100" s="4">
        <v>3.8676844783715001E-3</v>
      </c>
      <c r="D100" s="4">
        <v>5.03578054598463E-3</v>
      </c>
      <c r="E100" s="4">
        <v>5.0402334423910204E-3</v>
      </c>
    </row>
    <row r="101" spans="1:5" x14ac:dyDescent="0.3">
      <c r="A101" s="8" t="s">
        <v>20</v>
      </c>
      <c r="B101" s="4" t="s">
        <v>84</v>
      </c>
      <c r="C101" s="4">
        <v>7.9796437659033104E-2</v>
      </c>
      <c r="D101" s="4">
        <v>0.13808640339252601</v>
      </c>
      <c r="E101" s="4">
        <v>0.112653638694845</v>
      </c>
    </row>
    <row r="102" spans="1:5" x14ac:dyDescent="0.3">
      <c r="A102" s="8" t="s">
        <v>21</v>
      </c>
      <c r="B102" s="4" t="s">
        <v>83</v>
      </c>
      <c r="C102" s="4">
        <v>3.0534351145038198E-3</v>
      </c>
      <c r="D102" s="4">
        <v>1.6785935153282099E-3</v>
      </c>
      <c r="E102" s="4">
        <v>1.3263772216818501E-3</v>
      </c>
    </row>
    <row r="103" spans="1:5" x14ac:dyDescent="0.3">
      <c r="A103" s="8" t="s">
        <v>21</v>
      </c>
      <c r="B103" s="4" t="s">
        <v>84</v>
      </c>
      <c r="C103" s="4">
        <v>8.9974554707379098E-2</v>
      </c>
      <c r="D103" s="4">
        <v>0.13066525311423299</v>
      </c>
      <c r="E103" s="4">
        <v>0.12291095587585101</v>
      </c>
    </row>
    <row r="104" spans="1:5" x14ac:dyDescent="0.3">
      <c r="A104" s="12"/>
    </row>
    <row r="105" spans="1:5" x14ac:dyDescent="0.3">
      <c r="A105" s="10" t="s">
        <v>29</v>
      </c>
    </row>
    <row r="106" spans="1:5" x14ac:dyDescent="0.3">
      <c r="A106" s="11" t="s">
        <v>30</v>
      </c>
    </row>
    <row r="107" spans="1:5" x14ac:dyDescent="0.3">
      <c r="A107" s="11" t="s">
        <v>31</v>
      </c>
    </row>
    <row r="108" spans="1:5" x14ac:dyDescent="0.3">
      <c r="A108" s="11" t="s">
        <v>32</v>
      </c>
    </row>
    <row r="109" spans="1:5" x14ac:dyDescent="0.3">
      <c r="A109" s="11" t="s">
        <v>148</v>
      </c>
    </row>
    <row r="110" spans="1:5" x14ac:dyDescent="0.3">
      <c r="A110" s="11" t="s">
        <v>34</v>
      </c>
    </row>
    <row r="111" spans="1:5" x14ac:dyDescent="0.3">
      <c r="A111" s="11" t="s">
        <v>35</v>
      </c>
    </row>
    <row r="112" spans="1:5" x14ac:dyDescent="0.3">
      <c r="A112" s="12"/>
    </row>
    <row r="113" spans="1:1" x14ac:dyDescent="0.3">
      <c r="A113" s="12"/>
    </row>
    <row r="114" spans="1:1" x14ac:dyDescent="0.3">
      <c r="A114" s="12"/>
    </row>
    <row r="115" spans="1:1" x14ac:dyDescent="0.3">
      <c r="A115" s="12"/>
    </row>
    <row r="116" spans="1:1" x14ac:dyDescent="0.3">
      <c r="A116" s="12"/>
    </row>
    <row r="117" spans="1:1" x14ac:dyDescent="0.3">
      <c r="A117" s="12"/>
    </row>
    <row r="118" spans="1:1" x14ac:dyDescent="0.3">
      <c r="A118" s="12"/>
    </row>
    <row r="119" spans="1:1" x14ac:dyDescent="0.3">
      <c r="A119" s="12"/>
    </row>
    <row r="120" spans="1:1" x14ac:dyDescent="0.3">
      <c r="A120" s="12"/>
    </row>
    <row r="121" spans="1:1" x14ac:dyDescent="0.3">
      <c r="A121" s="12"/>
    </row>
    <row r="122" spans="1:1" x14ac:dyDescent="0.3">
      <c r="A122" s="12"/>
    </row>
    <row r="123" spans="1:1" x14ac:dyDescent="0.3">
      <c r="A123" s="12"/>
    </row>
    <row r="124" spans="1:1" x14ac:dyDescent="0.3">
      <c r="A124" s="12"/>
    </row>
    <row r="125" spans="1:1" x14ac:dyDescent="0.3">
      <c r="A125" s="12"/>
    </row>
    <row r="126" spans="1:1" x14ac:dyDescent="0.3">
      <c r="A126" s="12"/>
    </row>
    <row r="127" spans="1:1" x14ac:dyDescent="0.3">
      <c r="A127" s="12"/>
    </row>
    <row r="128" spans="1:1" x14ac:dyDescent="0.3">
      <c r="A128" s="12"/>
    </row>
    <row r="129" spans="1:1" x14ac:dyDescent="0.3">
      <c r="A129" s="12"/>
    </row>
    <row r="130" spans="1:1" x14ac:dyDescent="0.3">
      <c r="A130" s="12"/>
    </row>
    <row r="131" spans="1:1" x14ac:dyDescent="0.3">
      <c r="A131" s="12"/>
    </row>
    <row r="132" spans="1:1" x14ac:dyDescent="0.3">
      <c r="A132" s="12"/>
    </row>
    <row r="133" spans="1:1" x14ac:dyDescent="0.3">
      <c r="A133" s="12"/>
    </row>
    <row r="134" spans="1:1" x14ac:dyDescent="0.3">
      <c r="A134" s="12"/>
    </row>
    <row r="135" spans="1:1" x14ac:dyDescent="0.3">
      <c r="A135" s="12"/>
    </row>
    <row r="136" spans="1:1" x14ac:dyDescent="0.3">
      <c r="A136" s="12"/>
    </row>
    <row r="137" spans="1:1" x14ac:dyDescent="0.3">
      <c r="A137" s="12"/>
    </row>
    <row r="138" spans="1:1" x14ac:dyDescent="0.3">
      <c r="A138" s="12"/>
    </row>
    <row r="139" spans="1:1" x14ac:dyDescent="0.3">
      <c r="A139" s="12"/>
    </row>
    <row r="140" spans="1:1" x14ac:dyDescent="0.3">
      <c r="A140" s="12"/>
    </row>
    <row r="141" spans="1:1" x14ac:dyDescent="0.3">
      <c r="A141" s="12"/>
    </row>
    <row r="142" spans="1:1" x14ac:dyDescent="0.3">
      <c r="A142" s="12"/>
    </row>
    <row r="143" spans="1:1" x14ac:dyDescent="0.3">
      <c r="A143" s="12"/>
    </row>
    <row r="144" spans="1:1"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E7"/>
    <mergeCell ref="C57:E57"/>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E600"/>
  <sheetViews>
    <sheetView showGridLines="0" workbookViewId="0"/>
  </sheetViews>
  <sheetFormatPr defaultColWidth="10.88671875" defaultRowHeight="14.4" x14ac:dyDescent="0.3"/>
  <cols>
    <col min="1" max="1" width="25.77734375" customWidth="1"/>
    <col min="2" max="2" width="62.44140625" customWidth="1"/>
    <col min="3" max="5" width="10.5546875" customWidth="1"/>
  </cols>
  <sheetData>
    <row r="1" spans="1:5" ht="15.6" x14ac:dyDescent="0.3">
      <c r="A1" s="9" t="s">
        <v>157</v>
      </c>
    </row>
    <row r="2" spans="1:5" ht="15.6" x14ac:dyDescent="0.3">
      <c r="A2" s="9" t="s">
        <v>24</v>
      </c>
    </row>
    <row r="3" spans="1:5" ht="15.6" x14ac:dyDescent="0.3">
      <c r="A3" s="9" t="s">
        <v>147</v>
      </c>
    </row>
    <row r="4" spans="1:5" ht="15.6" x14ac:dyDescent="0.3">
      <c r="A4" s="9" t="s">
        <v>99</v>
      </c>
    </row>
    <row r="5" spans="1:5" x14ac:dyDescent="0.3">
      <c r="A5" s="12"/>
    </row>
    <row r="6" spans="1:5" x14ac:dyDescent="0.3">
      <c r="A6" s="13" t="str">
        <f>HYPERLINK("#'Table of contents'!A24", "Back to contents")</f>
        <v>Back to contents</v>
      </c>
    </row>
    <row r="7" spans="1:5" x14ac:dyDescent="0.3">
      <c r="A7" s="12"/>
      <c r="C7" s="15" t="s">
        <v>26</v>
      </c>
      <c r="D7" s="16"/>
      <c r="E7" s="16"/>
    </row>
    <row r="8" spans="1:5" x14ac:dyDescent="0.3">
      <c r="A8" s="7" t="s">
        <v>28</v>
      </c>
      <c r="B8" s="3" t="s">
        <v>28</v>
      </c>
      <c r="C8" s="3" t="s">
        <v>9</v>
      </c>
      <c r="D8" s="3" t="s">
        <v>10</v>
      </c>
      <c r="E8" s="3" t="s">
        <v>11</v>
      </c>
    </row>
    <row r="9" spans="1:5" x14ac:dyDescent="0.3">
      <c r="A9" s="5" t="s">
        <v>126</v>
      </c>
      <c r="B9" s="1" t="s">
        <v>88</v>
      </c>
      <c r="C9" s="1">
        <v>0</v>
      </c>
      <c r="D9" s="1">
        <v>0</v>
      </c>
      <c r="E9" s="1">
        <v>1</v>
      </c>
    </row>
    <row r="10" spans="1:5" x14ac:dyDescent="0.3">
      <c r="A10" s="5" t="s">
        <v>126</v>
      </c>
      <c r="B10" s="1" t="s">
        <v>89</v>
      </c>
      <c r="C10" s="1">
        <v>0</v>
      </c>
      <c r="D10" s="1">
        <v>2</v>
      </c>
      <c r="E10" s="1">
        <v>1</v>
      </c>
    </row>
    <row r="11" spans="1:5" x14ac:dyDescent="0.3">
      <c r="A11" s="5" t="s">
        <v>126</v>
      </c>
      <c r="B11" s="1" t="s">
        <v>90</v>
      </c>
      <c r="C11" s="1">
        <v>0</v>
      </c>
      <c r="D11" s="1">
        <v>1</v>
      </c>
      <c r="E11" s="1">
        <v>1</v>
      </c>
    </row>
    <row r="12" spans="1:5" x14ac:dyDescent="0.3">
      <c r="A12" s="5" t="s">
        <v>126</v>
      </c>
      <c r="B12" s="1" t="s">
        <v>91</v>
      </c>
      <c r="C12" s="1">
        <v>0</v>
      </c>
      <c r="D12" s="1">
        <v>1</v>
      </c>
      <c r="E12" s="1">
        <v>0</v>
      </c>
    </row>
    <row r="13" spans="1:5" x14ac:dyDescent="0.3">
      <c r="A13" s="5" t="s">
        <v>126</v>
      </c>
      <c r="B13" s="1" t="s">
        <v>92</v>
      </c>
      <c r="C13" s="1">
        <v>0</v>
      </c>
      <c r="D13" s="1">
        <v>0</v>
      </c>
      <c r="E13" s="1">
        <v>2</v>
      </c>
    </row>
    <row r="14" spans="1:5" x14ac:dyDescent="0.3">
      <c r="A14" s="5" t="s">
        <v>126</v>
      </c>
      <c r="B14" s="1" t="s">
        <v>93</v>
      </c>
      <c r="C14" s="1">
        <v>13</v>
      </c>
      <c r="D14" s="1">
        <v>23</v>
      </c>
      <c r="E14" s="1">
        <v>36</v>
      </c>
    </row>
    <row r="15" spans="1:5" x14ac:dyDescent="0.3">
      <c r="A15" s="5" t="s">
        <v>127</v>
      </c>
      <c r="B15" s="1" t="s">
        <v>95</v>
      </c>
      <c r="C15" s="1">
        <v>0</v>
      </c>
      <c r="D15" s="1">
        <v>0</v>
      </c>
      <c r="E15" s="1">
        <v>1</v>
      </c>
    </row>
    <row r="16" spans="1:5" x14ac:dyDescent="0.3">
      <c r="A16" s="5" t="s">
        <v>127</v>
      </c>
      <c r="B16" s="1" t="s">
        <v>88</v>
      </c>
      <c r="C16" s="1">
        <v>1</v>
      </c>
      <c r="D16" s="1">
        <v>0</v>
      </c>
      <c r="E16" s="1">
        <v>4</v>
      </c>
    </row>
    <row r="17" spans="1:5" x14ac:dyDescent="0.3">
      <c r="A17" s="5" t="s">
        <v>127</v>
      </c>
      <c r="B17" s="1" t="s">
        <v>94</v>
      </c>
      <c r="C17" s="1">
        <v>3</v>
      </c>
      <c r="D17" s="1">
        <v>1</v>
      </c>
      <c r="E17" s="1">
        <v>4</v>
      </c>
    </row>
    <row r="18" spans="1:5" x14ac:dyDescent="0.3">
      <c r="A18" s="5" t="s">
        <v>127</v>
      </c>
      <c r="B18" s="1" t="s">
        <v>96</v>
      </c>
      <c r="C18" s="1">
        <v>0</v>
      </c>
      <c r="D18" s="1">
        <v>1</v>
      </c>
      <c r="E18" s="1">
        <v>1</v>
      </c>
    </row>
    <row r="19" spans="1:5" x14ac:dyDescent="0.3">
      <c r="A19" s="5" t="s">
        <v>127</v>
      </c>
      <c r="B19" s="1" t="s">
        <v>89</v>
      </c>
      <c r="C19" s="1">
        <v>5</v>
      </c>
      <c r="D19" s="1">
        <v>9</v>
      </c>
      <c r="E19" s="1">
        <v>8</v>
      </c>
    </row>
    <row r="20" spans="1:5" x14ac:dyDescent="0.3">
      <c r="A20" s="5" t="s">
        <v>127</v>
      </c>
      <c r="B20" s="1" t="s">
        <v>90</v>
      </c>
      <c r="C20" s="1">
        <v>0</v>
      </c>
      <c r="D20" s="1">
        <v>0</v>
      </c>
      <c r="E20" s="1">
        <v>2</v>
      </c>
    </row>
    <row r="21" spans="1:5" x14ac:dyDescent="0.3">
      <c r="A21" s="5" t="s">
        <v>127</v>
      </c>
      <c r="B21" s="1" t="s">
        <v>97</v>
      </c>
      <c r="C21" s="1">
        <v>0</v>
      </c>
      <c r="D21" s="1">
        <v>1</v>
      </c>
      <c r="E21" s="1">
        <v>0</v>
      </c>
    </row>
    <row r="22" spans="1:5" x14ac:dyDescent="0.3">
      <c r="A22" s="5" t="s">
        <v>127</v>
      </c>
      <c r="B22" s="1" t="s">
        <v>91</v>
      </c>
      <c r="C22" s="1">
        <v>1</v>
      </c>
      <c r="D22" s="1">
        <v>4</v>
      </c>
      <c r="E22" s="1">
        <v>7</v>
      </c>
    </row>
    <row r="23" spans="1:5" x14ac:dyDescent="0.3">
      <c r="A23" s="5" t="s">
        <v>127</v>
      </c>
      <c r="B23" s="1" t="s">
        <v>92</v>
      </c>
      <c r="C23" s="1">
        <v>1</v>
      </c>
      <c r="D23" s="1">
        <v>0</v>
      </c>
      <c r="E23" s="1">
        <v>3</v>
      </c>
    </row>
    <row r="24" spans="1:5" x14ac:dyDescent="0.3">
      <c r="A24" s="5" t="s">
        <v>127</v>
      </c>
      <c r="B24" s="1" t="s">
        <v>93</v>
      </c>
      <c r="C24" s="1">
        <v>117</v>
      </c>
      <c r="D24" s="1">
        <v>241</v>
      </c>
      <c r="E24" s="1">
        <v>236</v>
      </c>
    </row>
    <row r="25" spans="1:5" x14ac:dyDescent="0.3">
      <c r="A25" s="5" t="s">
        <v>128</v>
      </c>
      <c r="B25" s="1" t="s">
        <v>95</v>
      </c>
      <c r="C25" s="1">
        <v>0</v>
      </c>
      <c r="D25" s="1">
        <v>0</v>
      </c>
      <c r="E25" s="1">
        <v>1</v>
      </c>
    </row>
    <row r="26" spans="1:5" x14ac:dyDescent="0.3">
      <c r="A26" s="5" t="s">
        <v>128</v>
      </c>
      <c r="B26" s="1" t="s">
        <v>94</v>
      </c>
      <c r="C26" s="1">
        <v>1</v>
      </c>
      <c r="D26" s="1">
        <v>1</v>
      </c>
      <c r="E26" s="1">
        <v>1</v>
      </c>
    </row>
    <row r="27" spans="1:5" x14ac:dyDescent="0.3">
      <c r="A27" s="5" t="s">
        <v>128</v>
      </c>
      <c r="B27" s="1" t="s">
        <v>89</v>
      </c>
      <c r="C27" s="1">
        <v>0</v>
      </c>
      <c r="D27" s="1">
        <v>1</v>
      </c>
      <c r="E27" s="1">
        <v>1</v>
      </c>
    </row>
    <row r="28" spans="1:5" x14ac:dyDescent="0.3">
      <c r="A28" s="5" t="s">
        <v>128</v>
      </c>
      <c r="B28" s="1" t="s">
        <v>91</v>
      </c>
      <c r="C28" s="1">
        <v>0</v>
      </c>
      <c r="D28" s="1">
        <v>0</v>
      </c>
      <c r="E28" s="1">
        <v>1</v>
      </c>
    </row>
    <row r="29" spans="1:5" x14ac:dyDescent="0.3">
      <c r="A29" s="5" t="s">
        <v>128</v>
      </c>
      <c r="B29" s="1" t="s">
        <v>92</v>
      </c>
      <c r="C29" s="1">
        <v>0</v>
      </c>
      <c r="D29" s="1">
        <v>0</v>
      </c>
      <c r="E29" s="1">
        <v>1</v>
      </c>
    </row>
    <row r="30" spans="1:5" x14ac:dyDescent="0.3">
      <c r="A30" s="5" t="s">
        <v>128</v>
      </c>
      <c r="B30" s="1" t="s">
        <v>93</v>
      </c>
      <c r="C30" s="1">
        <v>83</v>
      </c>
      <c r="D30" s="1">
        <v>127</v>
      </c>
      <c r="E30" s="1">
        <v>167</v>
      </c>
    </row>
    <row r="31" spans="1:5" x14ac:dyDescent="0.3">
      <c r="A31" s="5" t="s">
        <v>129</v>
      </c>
      <c r="B31" s="1" t="s">
        <v>93</v>
      </c>
      <c r="C31" s="1">
        <v>2</v>
      </c>
      <c r="D31" s="1">
        <v>2</v>
      </c>
      <c r="E31" s="1">
        <v>0</v>
      </c>
    </row>
    <row r="32" spans="1:5" x14ac:dyDescent="0.3">
      <c r="A32" s="5" t="s">
        <v>130</v>
      </c>
      <c r="B32" s="1" t="s">
        <v>87</v>
      </c>
      <c r="C32" s="1">
        <v>0</v>
      </c>
      <c r="D32" s="1">
        <v>1</v>
      </c>
      <c r="E32" s="1">
        <v>1</v>
      </c>
    </row>
    <row r="33" spans="1:5" x14ac:dyDescent="0.3">
      <c r="A33" s="5" t="s">
        <v>130</v>
      </c>
      <c r="B33" s="1" t="s">
        <v>95</v>
      </c>
      <c r="C33" s="1">
        <v>1</v>
      </c>
      <c r="D33" s="1">
        <v>2</v>
      </c>
      <c r="E33" s="1">
        <v>0</v>
      </c>
    </row>
    <row r="34" spans="1:5" x14ac:dyDescent="0.3">
      <c r="A34" s="5" t="s">
        <v>130</v>
      </c>
      <c r="B34" s="1" t="s">
        <v>94</v>
      </c>
      <c r="C34" s="1">
        <v>2</v>
      </c>
      <c r="D34" s="1">
        <v>2</v>
      </c>
      <c r="E34" s="1">
        <v>2</v>
      </c>
    </row>
    <row r="35" spans="1:5" x14ac:dyDescent="0.3">
      <c r="A35" s="5" t="s">
        <v>130</v>
      </c>
      <c r="B35" s="1" t="s">
        <v>96</v>
      </c>
      <c r="C35" s="1">
        <v>1</v>
      </c>
      <c r="D35" s="1">
        <v>4</v>
      </c>
      <c r="E35" s="1">
        <v>2</v>
      </c>
    </row>
    <row r="36" spans="1:5" x14ac:dyDescent="0.3">
      <c r="A36" s="5" t="s">
        <v>130</v>
      </c>
      <c r="B36" s="1" t="s">
        <v>89</v>
      </c>
      <c r="C36" s="1">
        <v>7</v>
      </c>
      <c r="D36" s="1">
        <v>10</v>
      </c>
      <c r="E36" s="1">
        <v>12</v>
      </c>
    </row>
    <row r="37" spans="1:5" x14ac:dyDescent="0.3">
      <c r="A37" s="5" t="s">
        <v>130</v>
      </c>
      <c r="B37" s="1" t="s">
        <v>90</v>
      </c>
      <c r="C37" s="1">
        <v>3</v>
      </c>
      <c r="D37" s="1">
        <v>8</v>
      </c>
      <c r="E37" s="1">
        <v>11</v>
      </c>
    </row>
    <row r="38" spans="1:5" x14ac:dyDescent="0.3">
      <c r="A38" s="5" t="s">
        <v>130</v>
      </c>
      <c r="B38" s="1" t="s">
        <v>91</v>
      </c>
      <c r="C38" s="1">
        <v>9</v>
      </c>
      <c r="D38" s="1">
        <v>11</v>
      </c>
      <c r="E38" s="1">
        <v>20</v>
      </c>
    </row>
    <row r="39" spans="1:5" x14ac:dyDescent="0.3">
      <c r="A39" s="5" t="s">
        <v>130</v>
      </c>
      <c r="B39" s="1" t="s">
        <v>92</v>
      </c>
      <c r="C39" s="1">
        <v>4</v>
      </c>
      <c r="D39" s="1">
        <v>17</v>
      </c>
      <c r="E39" s="1">
        <v>10</v>
      </c>
    </row>
    <row r="40" spans="1:5" x14ac:dyDescent="0.3">
      <c r="A40" s="5" t="s">
        <v>130</v>
      </c>
      <c r="B40" s="1" t="s">
        <v>93</v>
      </c>
      <c r="C40" s="1">
        <v>93</v>
      </c>
      <c r="D40" s="1">
        <v>185</v>
      </c>
      <c r="E40" s="1">
        <v>161</v>
      </c>
    </row>
    <row r="41" spans="1:5" x14ac:dyDescent="0.3">
      <c r="A41" s="5" t="s">
        <v>131</v>
      </c>
      <c r="B41" s="1" t="s">
        <v>88</v>
      </c>
      <c r="C41" s="1">
        <v>1</v>
      </c>
      <c r="D41" s="1">
        <v>0</v>
      </c>
      <c r="E41" s="1">
        <v>0</v>
      </c>
    </row>
    <row r="42" spans="1:5" x14ac:dyDescent="0.3">
      <c r="A42" s="5" t="s">
        <v>131</v>
      </c>
      <c r="B42" s="1" t="s">
        <v>94</v>
      </c>
      <c r="C42" s="1">
        <v>2</v>
      </c>
      <c r="D42" s="1">
        <v>2</v>
      </c>
      <c r="E42" s="1">
        <v>2</v>
      </c>
    </row>
    <row r="43" spans="1:5" x14ac:dyDescent="0.3">
      <c r="A43" s="5" t="s">
        <v>131</v>
      </c>
      <c r="B43" s="1" t="s">
        <v>89</v>
      </c>
      <c r="C43" s="1">
        <v>1</v>
      </c>
      <c r="D43" s="1">
        <v>0</v>
      </c>
      <c r="E43" s="1">
        <v>0</v>
      </c>
    </row>
    <row r="44" spans="1:5" x14ac:dyDescent="0.3">
      <c r="A44" s="5" t="s">
        <v>131</v>
      </c>
      <c r="B44" s="1" t="s">
        <v>90</v>
      </c>
      <c r="C44" s="1">
        <v>0</v>
      </c>
      <c r="D44" s="1">
        <v>1</v>
      </c>
      <c r="E44" s="1">
        <v>0</v>
      </c>
    </row>
    <row r="45" spans="1:5" x14ac:dyDescent="0.3">
      <c r="A45" s="5" t="s">
        <v>131</v>
      </c>
      <c r="B45" s="1" t="s">
        <v>91</v>
      </c>
      <c r="C45" s="1">
        <v>0</v>
      </c>
      <c r="D45" s="1">
        <v>1</v>
      </c>
      <c r="E45" s="1">
        <v>1</v>
      </c>
    </row>
    <row r="46" spans="1:5" x14ac:dyDescent="0.3">
      <c r="A46" s="5" t="s">
        <v>131</v>
      </c>
      <c r="B46" s="1" t="s">
        <v>92</v>
      </c>
      <c r="C46" s="1">
        <v>0</v>
      </c>
      <c r="D46" s="1">
        <v>1</v>
      </c>
      <c r="E46" s="1">
        <v>0</v>
      </c>
    </row>
    <row r="47" spans="1:5" x14ac:dyDescent="0.3">
      <c r="A47" s="5" t="s">
        <v>131</v>
      </c>
      <c r="B47" s="1" t="s">
        <v>93</v>
      </c>
      <c r="C47" s="1">
        <v>20</v>
      </c>
      <c r="D47" s="1">
        <v>50</v>
      </c>
      <c r="E47" s="1">
        <v>56</v>
      </c>
    </row>
    <row r="48" spans="1:5" x14ac:dyDescent="0.3">
      <c r="A48" s="5" t="s">
        <v>132</v>
      </c>
      <c r="B48" s="1" t="s">
        <v>94</v>
      </c>
      <c r="C48" s="1">
        <v>1</v>
      </c>
      <c r="D48" s="1">
        <v>0</v>
      </c>
      <c r="E48" s="1">
        <v>1</v>
      </c>
    </row>
    <row r="49" spans="1:5" x14ac:dyDescent="0.3">
      <c r="A49" s="5" t="s">
        <v>132</v>
      </c>
      <c r="B49" s="1" t="s">
        <v>93</v>
      </c>
      <c r="C49" s="1">
        <v>28</v>
      </c>
      <c r="D49" s="1">
        <v>56</v>
      </c>
      <c r="E49" s="1">
        <v>74</v>
      </c>
    </row>
    <row r="50" spans="1:5" x14ac:dyDescent="0.3">
      <c r="A50" s="5" t="s">
        <v>133</v>
      </c>
      <c r="B50" s="1" t="s">
        <v>94</v>
      </c>
      <c r="C50" s="1">
        <v>2</v>
      </c>
      <c r="D50" s="1">
        <v>1</v>
      </c>
      <c r="E50" s="1">
        <v>1</v>
      </c>
    </row>
    <row r="51" spans="1:5" x14ac:dyDescent="0.3">
      <c r="A51" s="5" t="s">
        <v>133</v>
      </c>
      <c r="B51" s="1" t="s">
        <v>89</v>
      </c>
      <c r="C51" s="1">
        <v>3</v>
      </c>
      <c r="D51" s="1">
        <v>1</v>
      </c>
      <c r="E51" s="1">
        <v>0</v>
      </c>
    </row>
    <row r="52" spans="1:5" x14ac:dyDescent="0.3">
      <c r="A52" s="5" t="s">
        <v>133</v>
      </c>
      <c r="B52" s="1" t="s">
        <v>91</v>
      </c>
      <c r="C52" s="1">
        <v>0</v>
      </c>
      <c r="D52" s="1">
        <v>0</v>
      </c>
      <c r="E52" s="1">
        <v>2</v>
      </c>
    </row>
    <row r="53" spans="1:5" x14ac:dyDescent="0.3">
      <c r="A53" s="5" t="s">
        <v>133</v>
      </c>
      <c r="B53" s="1" t="s">
        <v>93</v>
      </c>
      <c r="C53" s="1">
        <v>36</v>
      </c>
      <c r="D53" s="1">
        <v>57</v>
      </c>
      <c r="E53" s="1">
        <v>60</v>
      </c>
    </row>
    <row r="54" spans="1:5" x14ac:dyDescent="0.3">
      <c r="A54" s="5" t="s">
        <v>134</v>
      </c>
      <c r="B54" s="1" t="s">
        <v>87</v>
      </c>
      <c r="C54" s="1">
        <v>0</v>
      </c>
      <c r="D54" s="1">
        <v>1</v>
      </c>
      <c r="E54" s="1">
        <v>0</v>
      </c>
    </row>
    <row r="55" spans="1:5" x14ac:dyDescent="0.3">
      <c r="A55" s="5" t="s">
        <v>134</v>
      </c>
      <c r="B55" s="1" t="s">
        <v>88</v>
      </c>
      <c r="C55" s="1">
        <v>0</v>
      </c>
      <c r="D55" s="1">
        <v>2</v>
      </c>
      <c r="E55" s="1">
        <v>1</v>
      </c>
    </row>
    <row r="56" spans="1:5" x14ac:dyDescent="0.3">
      <c r="A56" s="5" t="s">
        <v>134</v>
      </c>
      <c r="B56" s="1" t="s">
        <v>94</v>
      </c>
      <c r="C56" s="1">
        <v>2</v>
      </c>
      <c r="D56" s="1">
        <v>4</v>
      </c>
      <c r="E56" s="1">
        <v>5</v>
      </c>
    </row>
    <row r="57" spans="1:5" x14ac:dyDescent="0.3">
      <c r="A57" s="5" t="s">
        <v>134</v>
      </c>
      <c r="B57" s="1" t="s">
        <v>89</v>
      </c>
      <c r="C57" s="1">
        <v>1</v>
      </c>
      <c r="D57" s="1">
        <v>4</v>
      </c>
      <c r="E57" s="1">
        <v>3</v>
      </c>
    </row>
    <row r="58" spans="1:5" x14ac:dyDescent="0.3">
      <c r="A58" s="5" t="s">
        <v>134</v>
      </c>
      <c r="B58" s="1" t="s">
        <v>90</v>
      </c>
      <c r="C58" s="1">
        <v>1</v>
      </c>
      <c r="D58" s="1">
        <v>1</v>
      </c>
      <c r="E58" s="1">
        <v>0</v>
      </c>
    </row>
    <row r="59" spans="1:5" x14ac:dyDescent="0.3">
      <c r="A59" s="5" t="s">
        <v>134</v>
      </c>
      <c r="B59" s="1" t="s">
        <v>97</v>
      </c>
      <c r="C59" s="1">
        <v>0</v>
      </c>
      <c r="D59" s="1">
        <v>0</v>
      </c>
      <c r="E59" s="1">
        <v>1</v>
      </c>
    </row>
    <row r="60" spans="1:5" x14ac:dyDescent="0.3">
      <c r="A60" s="5" t="s">
        <v>134</v>
      </c>
      <c r="B60" s="1" t="s">
        <v>91</v>
      </c>
      <c r="C60" s="1">
        <v>4</v>
      </c>
      <c r="D60" s="1">
        <v>5</v>
      </c>
      <c r="E60" s="1">
        <v>5</v>
      </c>
    </row>
    <row r="61" spans="1:5" x14ac:dyDescent="0.3">
      <c r="A61" s="5" t="s">
        <v>134</v>
      </c>
      <c r="B61" s="1" t="s">
        <v>92</v>
      </c>
      <c r="C61" s="1">
        <v>2</v>
      </c>
      <c r="D61" s="1">
        <v>1</v>
      </c>
      <c r="E61" s="1">
        <v>1</v>
      </c>
    </row>
    <row r="62" spans="1:5" x14ac:dyDescent="0.3">
      <c r="A62" s="5" t="s">
        <v>134</v>
      </c>
      <c r="B62" s="1" t="s">
        <v>93</v>
      </c>
      <c r="C62" s="1">
        <v>210</v>
      </c>
      <c r="D62" s="1">
        <v>375</v>
      </c>
      <c r="E62" s="1">
        <v>397</v>
      </c>
    </row>
    <row r="63" spans="1:5" x14ac:dyDescent="0.3">
      <c r="A63" s="5" t="s">
        <v>135</v>
      </c>
      <c r="B63" s="1" t="s">
        <v>87</v>
      </c>
      <c r="C63" s="1">
        <v>2</v>
      </c>
      <c r="D63" s="1">
        <v>0</v>
      </c>
      <c r="E63" s="1">
        <v>0</v>
      </c>
    </row>
    <row r="64" spans="1:5" x14ac:dyDescent="0.3">
      <c r="A64" s="5" t="s">
        <v>135</v>
      </c>
      <c r="B64" s="1" t="s">
        <v>88</v>
      </c>
      <c r="C64" s="1">
        <v>14</v>
      </c>
      <c r="D64" s="1">
        <v>0</v>
      </c>
      <c r="E64" s="1">
        <v>0</v>
      </c>
    </row>
    <row r="65" spans="1:5" x14ac:dyDescent="0.3">
      <c r="A65" s="5" t="s">
        <v>135</v>
      </c>
      <c r="B65" s="1" t="s">
        <v>94</v>
      </c>
      <c r="C65" s="1">
        <v>14</v>
      </c>
      <c r="D65" s="1">
        <v>0</v>
      </c>
      <c r="E65" s="1">
        <v>0</v>
      </c>
    </row>
    <row r="66" spans="1:5" x14ac:dyDescent="0.3">
      <c r="A66" s="5" t="s">
        <v>135</v>
      </c>
      <c r="B66" s="1" t="s">
        <v>89</v>
      </c>
      <c r="C66" s="1">
        <v>13</v>
      </c>
      <c r="D66" s="1">
        <v>0</v>
      </c>
      <c r="E66" s="1">
        <v>0</v>
      </c>
    </row>
    <row r="67" spans="1:5" x14ac:dyDescent="0.3">
      <c r="A67" s="5" t="s">
        <v>135</v>
      </c>
      <c r="B67" s="1" t="s">
        <v>90</v>
      </c>
      <c r="C67" s="1">
        <v>11</v>
      </c>
      <c r="D67" s="1">
        <v>0</v>
      </c>
      <c r="E67" s="1">
        <v>0</v>
      </c>
    </row>
    <row r="68" spans="1:5" x14ac:dyDescent="0.3">
      <c r="A68" s="5" t="s">
        <v>135</v>
      </c>
      <c r="B68" s="1" t="s">
        <v>91</v>
      </c>
      <c r="C68" s="1">
        <v>27</v>
      </c>
      <c r="D68" s="1">
        <v>0</v>
      </c>
      <c r="E68" s="1">
        <v>0</v>
      </c>
    </row>
    <row r="69" spans="1:5" x14ac:dyDescent="0.3">
      <c r="A69" s="5" t="s">
        <v>135</v>
      </c>
      <c r="B69" s="1" t="s">
        <v>92</v>
      </c>
      <c r="C69" s="1">
        <v>10</v>
      </c>
      <c r="D69" s="1">
        <v>0</v>
      </c>
      <c r="E69" s="1">
        <v>0</v>
      </c>
    </row>
    <row r="70" spans="1:5" x14ac:dyDescent="0.3">
      <c r="A70" s="5" t="s">
        <v>135</v>
      </c>
      <c r="B70" s="1" t="s">
        <v>93</v>
      </c>
      <c r="C70" s="1">
        <v>2961</v>
      </c>
      <c r="D70" s="1">
        <v>0</v>
      </c>
      <c r="E70" s="1">
        <v>0</v>
      </c>
    </row>
    <row r="71" spans="1:5" x14ac:dyDescent="0.3">
      <c r="A71" s="5" t="s">
        <v>17</v>
      </c>
      <c r="B71" s="1" t="s">
        <v>87</v>
      </c>
      <c r="C71" s="1">
        <v>0</v>
      </c>
      <c r="D71" s="1">
        <v>1</v>
      </c>
      <c r="E71" s="1">
        <v>1</v>
      </c>
    </row>
    <row r="72" spans="1:5" x14ac:dyDescent="0.3">
      <c r="A72" s="5" t="s">
        <v>17</v>
      </c>
      <c r="B72" s="1" t="s">
        <v>95</v>
      </c>
      <c r="C72" s="1">
        <v>1</v>
      </c>
      <c r="D72" s="1">
        <v>0</v>
      </c>
      <c r="E72" s="1">
        <v>2</v>
      </c>
    </row>
    <row r="73" spans="1:5" x14ac:dyDescent="0.3">
      <c r="A73" s="5" t="s">
        <v>17</v>
      </c>
      <c r="B73" s="1" t="s">
        <v>88</v>
      </c>
      <c r="C73" s="1">
        <v>19</v>
      </c>
      <c r="D73" s="1">
        <v>26</v>
      </c>
      <c r="E73" s="1">
        <v>21</v>
      </c>
    </row>
    <row r="74" spans="1:5" x14ac:dyDescent="0.3">
      <c r="A74" s="5" t="s">
        <v>17</v>
      </c>
      <c r="B74" s="1" t="s">
        <v>94</v>
      </c>
      <c r="C74" s="1">
        <v>4</v>
      </c>
      <c r="D74" s="1">
        <v>2</v>
      </c>
      <c r="E74" s="1">
        <v>2</v>
      </c>
    </row>
    <row r="75" spans="1:5" x14ac:dyDescent="0.3">
      <c r="A75" s="5" t="s">
        <v>17</v>
      </c>
      <c r="B75" s="1" t="s">
        <v>96</v>
      </c>
      <c r="C75" s="1">
        <v>1</v>
      </c>
      <c r="D75" s="1">
        <v>6</v>
      </c>
      <c r="E75" s="1">
        <v>3</v>
      </c>
    </row>
    <row r="76" spans="1:5" x14ac:dyDescent="0.3">
      <c r="A76" s="5" t="s">
        <v>17</v>
      </c>
      <c r="B76" s="1" t="s">
        <v>89</v>
      </c>
      <c r="C76" s="1">
        <v>7</v>
      </c>
      <c r="D76" s="1">
        <v>11</v>
      </c>
      <c r="E76" s="1">
        <v>14</v>
      </c>
    </row>
    <row r="77" spans="1:5" x14ac:dyDescent="0.3">
      <c r="A77" s="5" t="s">
        <v>17</v>
      </c>
      <c r="B77" s="1" t="s">
        <v>90</v>
      </c>
      <c r="C77" s="1">
        <v>5</v>
      </c>
      <c r="D77" s="1">
        <v>11</v>
      </c>
      <c r="E77" s="1">
        <v>8</v>
      </c>
    </row>
    <row r="78" spans="1:5" x14ac:dyDescent="0.3">
      <c r="A78" s="5" t="s">
        <v>17</v>
      </c>
      <c r="B78" s="1" t="s">
        <v>91</v>
      </c>
      <c r="C78" s="1">
        <v>22</v>
      </c>
      <c r="D78" s="1">
        <v>19</v>
      </c>
      <c r="E78" s="1">
        <v>24</v>
      </c>
    </row>
    <row r="79" spans="1:5" x14ac:dyDescent="0.3">
      <c r="A79" s="5" t="s">
        <v>17</v>
      </c>
      <c r="B79" s="1" t="s">
        <v>92</v>
      </c>
      <c r="C79" s="1">
        <v>4</v>
      </c>
      <c r="D79" s="1">
        <v>11</v>
      </c>
      <c r="E79" s="1">
        <v>14</v>
      </c>
    </row>
    <row r="80" spans="1:5" x14ac:dyDescent="0.3">
      <c r="A80" s="5" t="s">
        <v>17</v>
      </c>
      <c r="B80" s="1" t="s">
        <v>93</v>
      </c>
      <c r="C80" s="1">
        <v>1367</v>
      </c>
      <c r="D80" s="1">
        <v>2237</v>
      </c>
      <c r="E80" s="1">
        <v>1984</v>
      </c>
    </row>
    <row r="81" spans="1:5" x14ac:dyDescent="0.3">
      <c r="A81" s="5" t="s">
        <v>136</v>
      </c>
      <c r="B81" s="1" t="s">
        <v>88</v>
      </c>
      <c r="C81" s="1">
        <v>6</v>
      </c>
      <c r="D81" s="1">
        <v>1</v>
      </c>
      <c r="E81" s="1">
        <v>2</v>
      </c>
    </row>
    <row r="82" spans="1:5" x14ac:dyDescent="0.3">
      <c r="A82" s="5" t="s">
        <v>136</v>
      </c>
      <c r="B82" s="1" t="s">
        <v>94</v>
      </c>
      <c r="C82" s="1">
        <v>1</v>
      </c>
      <c r="D82" s="1">
        <v>1</v>
      </c>
      <c r="E82" s="1">
        <v>1</v>
      </c>
    </row>
    <row r="83" spans="1:5" x14ac:dyDescent="0.3">
      <c r="A83" s="5" t="s">
        <v>136</v>
      </c>
      <c r="B83" s="1" t="s">
        <v>96</v>
      </c>
      <c r="C83" s="1">
        <v>0</v>
      </c>
      <c r="D83" s="1">
        <v>0</v>
      </c>
      <c r="E83" s="1">
        <v>1</v>
      </c>
    </row>
    <row r="84" spans="1:5" x14ac:dyDescent="0.3">
      <c r="A84" s="5" t="s">
        <v>136</v>
      </c>
      <c r="B84" s="1" t="s">
        <v>89</v>
      </c>
      <c r="C84" s="1">
        <v>3</v>
      </c>
      <c r="D84" s="1">
        <v>2</v>
      </c>
      <c r="E84" s="1">
        <v>1</v>
      </c>
    </row>
    <row r="85" spans="1:5" x14ac:dyDescent="0.3">
      <c r="A85" s="5" t="s">
        <v>136</v>
      </c>
      <c r="B85" s="1" t="s">
        <v>90</v>
      </c>
      <c r="C85" s="1">
        <v>1</v>
      </c>
      <c r="D85" s="1">
        <v>1</v>
      </c>
      <c r="E85" s="1">
        <v>2</v>
      </c>
    </row>
    <row r="86" spans="1:5" x14ac:dyDescent="0.3">
      <c r="A86" s="5" t="s">
        <v>136</v>
      </c>
      <c r="B86" s="1" t="s">
        <v>97</v>
      </c>
      <c r="C86" s="1">
        <v>0</v>
      </c>
      <c r="D86" s="1">
        <v>0</v>
      </c>
      <c r="E86" s="1">
        <v>1</v>
      </c>
    </row>
    <row r="87" spans="1:5" x14ac:dyDescent="0.3">
      <c r="A87" s="5" t="s">
        <v>136</v>
      </c>
      <c r="B87" s="1" t="s">
        <v>91</v>
      </c>
      <c r="C87" s="1">
        <v>3</v>
      </c>
      <c r="D87" s="1">
        <v>5</v>
      </c>
      <c r="E87" s="1">
        <v>3</v>
      </c>
    </row>
    <row r="88" spans="1:5" x14ac:dyDescent="0.3">
      <c r="A88" s="5" t="s">
        <v>136</v>
      </c>
      <c r="B88" s="1" t="s">
        <v>92</v>
      </c>
      <c r="C88" s="1">
        <v>0</v>
      </c>
      <c r="D88" s="1">
        <v>2</v>
      </c>
      <c r="E88" s="1">
        <v>1</v>
      </c>
    </row>
    <row r="89" spans="1:5" x14ac:dyDescent="0.3">
      <c r="A89" s="5" t="s">
        <v>136</v>
      </c>
      <c r="B89" s="1" t="s">
        <v>93</v>
      </c>
      <c r="C89" s="1">
        <v>245</v>
      </c>
      <c r="D89" s="1">
        <v>473</v>
      </c>
      <c r="E89" s="1">
        <v>577</v>
      </c>
    </row>
    <row r="90" spans="1:5" x14ac:dyDescent="0.3">
      <c r="A90" s="5" t="s">
        <v>137</v>
      </c>
      <c r="B90" s="1" t="s">
        <v>87</v>
      </c>
      <c r="C90" s="1">
        <v>0</v>
      </c>
      <c r="D90" s="1">
        <v>1</v>
      </c>
      <c r="E90" s="1">
        <v>0</v>
      </c>
    </row>
    <row r="91" spans="1:5" x14ac:dyDescent="0.3">
      <c r="A91" s="5" t="s">
        <v>137</v>
      </c>
      <c r="B91" s="1" t="s">
        <v>94</v>
      </c>
      <c r="C91" s="1">
        <v>2</v>
      </c>
      <c r="D91" s="1">
        <v>4</v>
      </c>
      <c r="E91" s="1">
        <v>2</v>
      </c>
    </row>
    <row r="92" spans="1:5" x14ac:dyDescent="0.3">
      <c r="A92" s="5" t="s">
        <v>137</v>
      </c>
      <c r="B92" s="1" t="s">
        <v>89</v>
      </c>
      <c r="C92" s="1">
        <v>1</v>
      </c>
      <c r="D92" s="1">
        <v>1</v>
      </c>
      <c r="E92" s="1">
        <v>3</v>
      </c>
    </row>
    <row r="93" spans="1:5" x14ac:dyDescent="0.3">
      <c r="A93" s="5" t="s">
        <v>137</v>
      </c>
      <c r="B93" s="1" t="s">
        <v>91</v>
      </c>
      <c r="C93" s="1">
        <v>6</v>
      </c>
      <c r="D93" s="1">
        <v>2</v>
      </c>
      <c r="E93" s="1">
        <v>4</v>
      </c>
    </row>
    <row r="94" spans="1:5" x14ac:dyDescent="0.3">
      <c r="A94" s="5" t="s">
        <v>137</v>
      </c>
      <c r="B94" s="1" t="s">
        <v>92</v>
      </c>
      <c r="C94" s="1">
        <v>0</v>
      </c>
      <c r="D94" s="1">
        <v>1</v>
      </c>
      <c r="E94" s="1">
        <v>0</v>
      </c>
    </row>
    <row r="95" spans="1:5" x14ac:dyDescent="0.3">
      <c r="A95" s="5" t="s">
        <v>137</v>
      </c>
      <c r="B95" s="1" t="s">
        <v>93</v>
      </c>
      <c r="C95" s="1">
        <v>140</v>
      </c>
      <c r="D95" s="1">
        <v>225</v>
      </c>
      <c r="E95" s="1">
        <v>258</v>
      </c>
    </row>
    <row r="96" spans="1:5" x14ac:dyDescent="0.3">
      <c r="A96" s="5" t="s">
        <v>138</v>
      </c>
      <c r="B96" s="1" t="s">
        <v>88</v>
      </c>
      <c r="C96" s="1">
        <v>0</v>
      </c>
      <c r="D96" s="1">
        <v>0</v>
      </c>
      <c r="E96" s="1">
        <v>1</v>
      </c>
    </row>
    <row r="97" spans="1:5" x14ac:dyDescent="0.3">
      <c r="A97" s="5" t="s">
        <v>138</v>
      </c>
      <c r="B97" s="1" t="s">
        <v>93</v>
      </c>
      <c r="C97" s="1">
        <v>28</v>
      </c>
      <c r="D97" s="1">
        <v>49</v>
      </c>
      <c r="E97" s="1">
        <v>56</v>
      </c>
    </row>
    <row r="98" spans="1:5" x14ac:dyDescent="0.3">
      <c r="A98" s="5" t="s">
        <v>139</v>
      </c>
      <c r="B98" s="1" t="s">
        <v>87</v>
      </c>
      <c r="C98" s="1">
        <v>1</v>
      </c>
      <c r="D98" s="1">
        <v>2</v>
      </c>
      <c r="E98" s="1">
        <v>0</v>
      </c>
    </row>
    <row r="99" spans="1:5" x14ac:dyDescent="0.3">
      <c r="A99" s="5" t="s">
        <v>139</v>
      </c>
      <c r="B99" s="1" t="s">
        <v>95</v>
      </c>
      <c r="C99" s="1">
        <v>1</v>
      </c>
      <c r="D99" s="1">
        <v>1</v>
      </c>
      <c r="E99" s="1">
        <v>0</v>
      </c>
    </row>
    <row r="100" spans="1:5" x14ac:dyDescent="0.3">
      <c r="A100" s="5" t="s">
        <v>139</v>
      </c>
      <c r="B100" s="1" t="s">
        <v>88</v>
      </c>
      <c r="C100" s="1">
        <v>2</v>
      </c>
      <c r="D100" s="1">
        <v>2</v>
      </c>
      <c r="E100" s="1">
        <v>3</v>
      </c>
    </row>
    <row r="101" spans="1:5" x14ac:dyDescent="0.3">
      <c r="A101" s="5" t="s">
        <v>139</v>
      </c>
      <c r="B101" s="1" t="s">
        <v>94</v>
      </c>
      <c r="C101" s="1">
        <v>11</v>
      </c>
      <c r="D101" s="1">
        <v>10</v>
      </c>
      <c r="E101" s="1">
        <v>10</v>
      </c>
    </row>
    <row r="102" spans="1:5" x14ac:dyDescent="0.3">
      <c r="A102" s="5" t="s">
        <v>139</v>
      </c>
      <c r="B102" s="1" t="s">
        <v>96</v>
      </c>
      <c r="C102" s="1">
        <v>0</v>
      </c>
      <c r="D102" s="1">
        <v>1</v>
      </c>
      <c r="E102" s="1">
        <v>1</v>
      </c>
    </row>
    <row r="103" spans="1:5" x14ac:dyDescent="0.3">
      <c r="A103" s="5" t="s">
        <v>139</v>
      </c>
      <c r="B103" s="1" t="s">
        <v>89</v>
      </c>
      <c r="C103" s="1">
        <v>4</v>
      </c>
      <c r="D103" s="1">
        <v>4</v>
      </c>
      <c r="E103" s="1">
        <v>4</v>
      </c>
    </row>
    <row r="104" spans="1:5" x14ac:dyDescent="0.3">
      <c r="A104" s="5" t="s">
        <v>139</v>
      </c>
      <c r="B104" s="1" t="s">
        <v>90</v>
      </c>
      <c r="C104" s="1">
        <v>0</v>
      </c>
      <c r="D104" s="1">
        <v>2</v>
      </c>
      <c r="E104" s="1">
        <v>2</v>
      </c>
    </row>
    <row r="105" spans="1:5" x14ac:dyDescent="0.3">
      <c r="A105" s="5" t="s">
        <v>139</v>
      </c>
      <c r="B105" s="1" t="s">
        <v>97</v>
      </c>
      <c r="C105" s="1">
        <v>0</v>
      </c>
      <c r="D105" s="1">
        <v>1</v>
      </c>
      <c r="E105" s="1">
        <v>1</v>
      </c>
    </row>
    <row r="106" spans="1:5" x14ac:dyDescent="0.3">
      <c r="A106" s="5" t="s">
        <v>139</v>
      </c>
      <c r="B106" s="1" t="s">
        <v>91</v>
      </c>
      <c r="C106" s="1">
        <v>6</v>
      </c>
      <c r="D106" s="1">
        <v>9</v>
      </c>
      <c r="E106" s="1">
        <v>12</v>
      </c>
    </row>
    <row r="107" spans="1:5" x14ac:dyDescent="0.3">
      <c r="A107" s="5" t="s">
        <v>139</v>
      </c>
      <c r="B107" s="1" t="s">
        <v>92</v>
      </c>
      <c r="C107" s="1">
        <v>0</v>
      </c>
      <c r="D107" s="1">
        <v>1</v>
      </c>
      <c r="E107" s="1">
        <v>1</v>
      </c>
    </row>
    <row r="108" spans="1:5" x14ac:dyDescent="0.3">
      <c r="A108" s="5" t="s">
        <v>139</v>
      </c>
      <c r="B108" s="1" t="s">
        <v>93</v>
      </c>
      <c r="C108" s="1">
        <v>579</v>
      </c>
      <c r="D108" s="1">
        <v>794</v>
      </c>
      <c r="E108" s="1">
        <v>823</v>
      </c>
    </row>
    <row r="109" spans="1:5" x14ac:dyDescent="0.3">
      <c r="A109" s="5" t="s">
        <v>140</v>
      </c>
      <c r="B109" s="1" t="s">
        <v>87</v>
      </c>
      <c r="C109" s="1">
        <v>0</v>
      </c>
      <c r="D109" s="1">
        <v>0</v>
      </c>
      <c r="E109" s="1">
        <v>1</v>
      </c>
    </row>
    <row r="110" spans="1:5" x14ac:dyDescent="0.3">
      <c r="A110" s="5" t="s">
        <v>140</v>
      </c>
      <c r="B110" s="1" t="s">
        <v>95</v>
      </c>
      <c r="C110" s="1">
        <v>0</v>
      </c>
      <c r="D110" s="1">
        <v>2</v>
      </c>
      <c r="E110" s="1">
        <v>0</v>
      </c>
    </row>
    <row r="111" spans="1:5" x14ac:dyDescent="0.3">
      <c r="A111" s="5" t="s">
        <v>140</v>
      </c>
      <c r="B111" s="1" t="s">
        <v>88</v>
      </c>
      <c r="C111" s="1">
        <v>7</v>
      </c>
      <c r="D111" s="1">
        <v>4</v>
      </c>
      <c r="E111" s="1">
        <v>7</v>
      </c>
    </row>
    <row r="112" spans="1:5" x14ac:dyDescent="0.3">
      <c r="A112" s="5" t="s">
        <v>140</v>
      </c>
      <c r="B112" s="1" t="s">
        <v>94</v>
      </c>
      <c r="C112" s="1">
        <v>31</v>
      </c>
      <c r="D112" s="1">
        <v>49</v>
      </c>
      <c r="E112" s="1">
        <v>58</v>
      </c>
    </row>
    <row r="113" spans="1:5" x14ac:dyDescent="0.3">
      <c r="A113" s="5" t="s">
        <v>140</v>
      </c>
      <c r="B113" s="1" t="s">
        <v>96</v>
      </c>
      <c r="C113" s="1">
        <v>1</v>
      </c>
      <c r="D113" s="1">
        <v>0</v>
      </c>
      <c r="E113" s="1">
        <v>0</v>
      </c>
    </row>
    <row r="114" spans="1:5" x14ac:dyDescent="0.3">
      <c r="A114" s="5" t="s">
        <v>140</v>
      </c>
      <c r="B114" s="1" t="s">
        <v>89</v>
      </c>
      <c r="C114" s="1">
        <v>11</v>
      </c>
      <c r="D114" s="1">
        <v>21</v>
      </c>
      <c r="E114" s="1">
        <v>25</v>
      </c>
    </row>
    <row r="115" spans="1:5" x14ac:dyDescent="0.3">
      <c r="A115" s="5" t="s">
        <v>140</v>
      </c>
      <c r="B115" s="1" t="s">
        <v>90</v>
      </c>
      <c r="C115" s="1">
        <v>0</v>
      </c>
      <c r="D115" s="1">
        <v>2</v>
      </c>
      <c r="E115" s="1">
        <v>2</v>
      </c>
    </row>
    <row r="116" spans="1:5" x14ac:dyDescent="0.3">
      <c r="A116" s="5" t="s">
        <v>140</v>
      </c>
      <c r="B116" s="1" t="s">
        <v>97</v>
      </c>
      <c r="C116" s="1">
        <v>2</v>
      </c>
      <c r="D116" s="1">
        <v>1</v>
      </c>
      <c r="E116" s="1">
        <v>2</v>
      </c>
    </row>
    <row r="117" spans="1:5" x14ac:dyDescent="0.3">
      <c r="A117" s="5" t="s">
        <v>140</v>
      </c>
      <c r="B117" s="1" t="s">
        <v>91</v>
      </c>
      <c r="C117" s="1">
        <v>16</v>
      </c>
      <c r="D117" s="1">
        <v>31</v>
      </c>
      <c r="E117" s="1">
        <v>42</v>
      </c>
    </row>
    <row r="118" spans="1:5" x14ac:dyDescent="0.3">
      <c r="A118" s="5" t="s">
        <v>140</v>
      </c>
      <c r="B118" s="1" t="s">
        <v>92</v>
      </c>
      <c r="C118" s="1">
        <v>5</v>
      </c>
      <c r="D118" s="1">
        <v>4</v>
      </c>
      <c r="E118" s="1">
        <v>4</v>
      </c>
    </row>
    <row r="119" spans="1:5" x14ac:dyDescent="0.3">
      <c r="A119" s="5" t="s">
        <v>140</v>
      </c>
      <c r="B119" s="1" t="s">
        <v>93</v>
      </c>
      <c r="C119" s="1">
        <v>1563</v>
      </c>
      <c r="D119" s="1">
        <v>2391</v>
      </c>
      <c r="E119" s="1">
        <v>2667</v>
      </c>
    </row>
    <row r="120" spans="1:5" x14ac:dyDescent="0.3">
      <c r="A120" s="5" t="s">
        <v>141</v>
      </c>
      <c r="B120" s="1" t="s">
        <v>94</v>
      </c>
      <c r="C120" s="1">
        <v>1</v>
      </c>
      <c r="D120" s="1">
        <v>1</v>
      </c>
      <c r="E120" s="1">
        <v>0</v>
      </c>
    </row>
    <row r="121" spans="1:5" x14ac:dyDescent="0.3">
      <c r="A121" s="5" t="s">
        <v>141</v>
      </c>
      <c r="B121" s="1" t="s">
        <v>89</v>
      </c>
      <c r="C121" s="1">
        <v>0</v>
      </c>
      <c r="D121" s="1">
        <v>0</v>
      </c>
      <c r="E121" s="1">
        <v>2</v>
      </c>
    </row>
    <row r="122" spans="1:5" x14ac:dyDescent="0.3">
      <c r="A122" s="5" t="s">
        <v>141</v>
      </c>
      <c r="B122" s="1" t="s">
        <v>91</v>
      </c>
      <c r="C122" s="1">
        <v>0</v>
      </c>
      <c r="D122" s="1">
        <v>1</v>
      </c>
      <c r="E122" s="1">
        <v>0</v>
      </c>
    </row>
    <row r="123" spans="1:5" x14ac:dyDescent="0.3">
      <c r="A123" s="5" t="s">
        <v>141</v>
      </c>
      <c r="B123" s="1" t="s">
        <v>93</v>
      </c>
      <c r="C123" s="1">
        <v>30</v>
      </c>
      <c r="D123" s="1">
        <v>54</v>
      </c>
      <c r="E123" s="1">
        <v>48</v>
      </c>
    </row>
    <row r="124" spans="1:5" x14ac:dyDescent="0.3">
      <c r="A124" s="5" t="s">
        <v>142</v>
      </c>
      <c r="B124" s="1" t="s">
        <v>88</v>
      </c>
      <c r="C124" s="1">
        <v>0</v>
      </c>
      <c r="D124" s="1">
        <v>2</v>
      </c>
      <c r="E124" s="1">
        <v>1</v>
      </c>
    </row>
    <row r="125" spans="1:5" x14ac:dyDescent="0.3">
      <c r="A125" s="5" t="s">
        <v>142</v>
      </c>
      <c r="B125" s="1" t="s">
        <v>89</v>
      </c>
      <c r="C125" s="1">
        <v>1</v>
      </c>
      <c r="D125" s="1">
        <v>0</v>
      </c>
      <c r="E125" s="1">
        <v>2</v>
      </c>
    </row>
    <row r="126" spans="1:5" x14ac:dyDescent="0.3">
      <c r="A126" s="5" t="s">
        <v>142</v>
      </c>
      <c r="B126" s="1" t="s">
        <v>90</v>
      </c>
      <c r="C126" s="1">
        <v>0</v>
      </c>
      <c r="D126" s="1">
        <v>1</v>
      </c>
      <c r="E126" s="1">
        <v>2</v>
      </c>
    </row>
    <row r="127" spans="1:5" x14ac:dyDescent="0.3">
      <c r="A127" s="5" t="s">
        <v>142</v>
      </c>
      <c r="B127" s="1" t="s">
        <v>91</v>
      </c>
      <c r="C127" s="1">
        <v>2</v>
      </c>
      <c r="D127" s="1">
        <v>4</v>
      </c>
      <c r="E127" s="1">
        <v>3</v>
      </c>
    </row>
    <row r="128" spans="1:5" x14ac:dyDescent="0.3">
      <c r="A128" s="5" t="s">
        <v>142</v>
      </c>
      <c r="B128" s="1" t="s">
        <v>92</v>
      </c>
      <c r="C128" s="1">
        <v>1</v>
      </c>
      <c r="D128" s="1">
        <v>1</v>
      </c>
      <c r="E128" s="1">
        <v>0</v>
      </c>
    </row>
    <row r="129" spans="1:5" x14ac:dyDescent="0.3">
      <c r="A129" s="5" t="s">
        <v>142</v>
      </c>
      <c r="B129" s="1" t="s">
        <v>93</v>
      </c>
      <c r="C129" s="1">
        <v>176</v>
      </c>
      <c r="D129" s="1">
        <v>358</v>
      </c>
      <c r="E129" s="1">
        <v>371</v>
      </c>
    </row>
    <row r="130" spans="1:5" x14ac:dyDescent="0.3">
      <c r="A130" s="5" t="s">
        <v>143</v>
      </c>
      <c r="B130" s="1" t="s">
        <v>94</v>
      </c>
      <c r="C130" s="1">
        <v>0</v>
      </c>
      <c r="D130" s="1">
        <v>1</v>
      </c>
      <c r="E130" s="1">
        <v>1</v>
      </c>
    </row>
    <row r="131" spans="1:5" x14ac:dyDescent="0.3">
      <c r="A131" s="5" t="s">
        <v>143</v>
      </c>
      <c r="B131" s="1" t="s">
        <v>89</v>
      </c>
      <c r="C131" s="1">
        <v>0</v>
      </c>
      <c r="D131" s="1">
        <v>1</v>
      </c>
      <c r="E131" s="1">
        <v>1</v>
      </c>
    </row>
    <row r="132" spans="1:5" x14ac:dyDescent="0.3">
      <c r="A132" s="5" t="s">
        <v>143</v>
      </c>
      <c r="B132" s="1" t="s">
        <v>91</v>
      </c>
      <c r="C132" s="1">
        <v>1</v>
      </c>
      <c r="D132" s="1">
        <v>1</v>
      </c>
      <c r="E132" s="1">
        <v>0</v>
      </c>
    </row>
    <row r="133" spans="1:5" x14ac:dyDescent="0.3">
      <c r="A133" s="5" t="s">
        <v>143</v>
      </c>
      <c r="B133" s="1" t="s">
        <v>93</v>
      </c>
      <c r="C133" s="1">
        <v>16</v>
      </c>
      <c r="D133" s="1">
        <v>41</v>
      </c>
      <c r="E133" s="1">
        <v>70</v>
      </c>
    </row>
    <row r="134" spans="1:5" x14ac:dyDescent="0.3">
      <c r="A134" s="5" t="s">
        <v>144</v>
      </c>
      <c r="B134" s="1" t="s">
        <v>89</v>
      </c>
      <c r="C134" s="1">
        <v>0</v>
      </c>
      <c r="D134" s="1">
        <v>1</v>
      </c>
      <c r="E134" s="1">
        <v>1</v>
      </c>
    </row>
    <row r="135" spans="1:5" x14ac:dyDescent="0.3">
      <c r="A135" s="5" t="s">
        <v>144</v>
      </c>
      <c r="B135" s="1" t="s">
        <v>90</v>
      </c>
      <c r="C135" s="1">
        <v>1</v>
      </c>
      <c r="D135" s="1">
        <v>0</v>
      </c>
      <c r="E135" s="1">
        <v>0</v>
      </c>
    </row>
    <row r="136" spans="1:5" x14ac:dyDescent="0.3">
      <c r="A136" s="5" t="s">
        <v>144</v>
      </c>
      <c r="B136" s="1" t="s">
        <v>97</v>
      </c>
      <c r="C136" s="1">
        <v>1</v>
      </c>
      <c r="D136" s="1">
        <v>0</v>
      </c>
      <c r="E136" s="1">
        <v>0</v>
      </c>
    </row>
    <row r="137" spans="1:5" x14ac:dyDescent="0.3">
      <c r="A137" s="5" t="s">
        <v>144</v>
      </c>
      <c r="B137" s="1" t="s">
        <v>91</v>
      </c>
      <c r="C137" s="1">
        <v>0</v>
      </c>
      <c r="D137" s="1">
        <v>0</v>
      </c>
      <c r="E137" s="1">
        <v>2</v>
      </c>
    </row>
    <row r="138" spans="1:5" x14ac:dyDescent="0.3">
      <c r="A138" s="5" t="s">
        <v>144</v>
      </c>
      <c r="B138" s="1" t="s">
        <v>92</v>
      </c>
      <c r="C138" s="1">
        <v>0</v>
      </c>
      <c r="D138" s="1">
        <v>0</v>
      </c>
      <c r="E138" s="1">
        <v>1</v>
      </c>
    </row>
    <row r="139" spans="1:5" x14ac:dyDescent="0.3">
      <c r="A139" s="5" t="s">
        <v>144</v>
      </c>
      <c r="B139" s="1" t="s">
        <v>93</v>
      </c>
      <c r="C139" s="1">
        <v>27</v>
      </c>
      <c r="D139" s="1">
        <v>44</v>
      </c>
      <c r="E139" s="1">
        <v>52</v>
      </c>
    </row>
    <row r="140" spans="1:5" x14ac:dyDescent="0.3">
      <c r="A140" s="5" t="s">
        <v>145</v>
      </c>
      <c r="B140" s="1" t="s">
        <v>88</v>
      </c>
      <c r="C140" s="1">
        <v>0</v>
      </c>
      <c r="D140" s="1">
        <v>0</v>
      </c>
      <c r="E140" s="1">
        <v>1</v>
      </c>
    </row>
    <row r="141" spans="1:5" x14ac:dyDescent="0.3">
      <c r="A141" s="5" t="s">
        <v>145</v>
      </c>
      <c r="B141" s="1" t="s">
        <v>94</v>
      </c>
      <c r="C141" s="1">
        <v>1</v>
      </c>
      <c r="D141" s="1">
        <v>0</v>
      </c>
      <c r="E141" s="1">
        <v>1</v>
      </c>
    </row>
    <row r="142" spans="1:5" x14ac:dyDescent="0.3">
      <c r="A142" s="5" t="s">
        <v>145</v>
      </c>
      <c r="B142" s="1" t="s">
        <v>89</v>
      </c>
      <c r="C142" s="1">
        <v>1</v>
      </c>
      <c r="D142" s="1">
        <v>1</v>
      </c>
      <c r="E142" s="1">
        <v>1</v>
      </c>
    </row>
    <row r="143" spans="1:5" x14ac:dyDescent="0.3">
      <c r="A143" s="5" t="s">
        <v>145</v>
      </c>
      <c r="B143" s="1" t="s">
        <v>90</v>
      </c>
      <c r="C143" s="1">
        <v>0</v>
      </c>
      <c r="D143" s="1">
        <v>1</v>
      </c>
      <c r="E143" s="1">
        <v>0</v>
      </c>
    </row>
    <row r="144" spans="1:5" x14ac:dyDescent="0.3">
      <c r="A144" s="5" t="s">
        <v>145</v>
      </c>
      <c r="B144" s="1" t="s">
        <v>91</v>
      </c>
      <c r="C144" s="1">
        <v>0</v>
      </c>
      <c r="D144" s="1">
        <v>1</v>
      </c>
      <c r="E144" s="1">
        <v>2</v>
      </c>
    </row>
    <row r="145" spans="1:5" x14ac:dyDescent="0.3">
      <c r="A145" s="5" t="s">
        <v>145</v>
      </c>
      <c r="B145" s="1" t="s">
        <v>92</v>
      </c>
      <c r="C145" s="1">
        <v>0</v>
      </c>
      <c r="D145" s="1">
        <v>1</v>
      </c>
      <c r="E145" s="1">
        <v>0</v>
      </c>
    </row>
    <row r="146" spans="1:5" x14ac:dyDescent="0.3">
      <c r="A146" s="5" t="s">
        <v>145</v>
      </c>
      <c r="B146" s="1" t="s">
        <v>93</v>
      </c>
      <c r="C146" s="1">
        <v>37</v>
      </c>
      <c r="D146" s="1">
        <v>78</v>
      </c>
      <c r="E146" s="1">
        <v>84</v>
      </c>
    </row>
    <row r="147" spans="1:5" x14ac:dyDescent="0.3">
      <c r="A147" s="5" t="s">
        <v>20</v>
      </c>
      <c r="B147" s="1" t="s">
        <v>87</v>
      </c>
      <c r="C147" s="1">
        <v>1</v>
      </c>
      <c r="D147" s="1">
        <v>2</v>
      </c>
      <c r="E147" s="1">
        <v>1</v>
      </c>
    </row>
    <row r="148" spans="1:5" x14ac:dyDescent="0.3">
      <c r="A148" s="5" t="s">
        <v>20</v>
      </c>
      <c r="B148" s="1" t="s">
        <v>95</v>
      </c>
      <c r="C148" s="1">
        <v>0</v>
      </c>
      <c r="D148" s="1">
        <v>1</v>
      </c>
      <c r="E148" s="1">
        <v>1</v>
      </c>
    </row>
    <row r="149" spans="1:5" x14ac:dyDescent="0.3">
      <c r="A149" s="5" t="s">
        <v>20</v>
      </c>
      <c r="B149" s="1" t="s">
        <v>88</v>
      </c>
      <c r="C149" s="1">
        <v>3</v>
      </c>
      <c r="D149" s="1">
        <v>7</v>
      </c>
      <c r="E149" s="1">
        <v>3</v>
      </c>
    </row>
    <row r="150" spans="1:5" x14ac:dyDescent="0.3">
      <c r="A150" s="5" t="s">
        <v>20</v>
      </c>
      <c r="B150" s="1" t="s">
        <v>94</v>
      </c>
      <c r="C150" s="1">
        <v>8</v>
      </c>
      <c r="D150" s="1">
        <v>11</v>
      </c>
      <c r="E150" s="1">
        <v>10</v>
      </c>
    </row>
    <row r="151" spans="1:5" x14ac:dyDescent="0.3">
      <c r="A151" s="5" t="s">
        <v>20</v>
      </c>
      <c r="B151" s="1" t="s">
        <v>96</v>
      </c>
      <c r="C151" s="1">
        <v>2</v>
      </c>
      <c r="D151" s="1">
        <v>3</v>
      </c>
      <c r="E151" s="1">
        <v>2</v>
      </c>
    </row>
    <row r="152" spans="1:5" x14ac:dyDescent="0.3">
      <c r="A152" s="5" t="s">
        <v>20</v>
      </c>
      <c r="B152" s="1" t="s">
        <v>89</v>
      </c>
      <c r="C152" s="1">
        <v>10</v>
      </c>
      <c r="D152" s="1">
        <v>10</v>
      </c>
      <c r="E152" s="1">
        <v>14</v>
      </c>
    </row>
    <row r="153" spans="1:5" x14ac:dyDescent="0.3">
      <c r="A153" s="5" t="s">
        <v>20</v>
      </c>
      <c r="B153" s="1" t="s">
        <v>90</v>
      </c>
      <c r="C153" s="1">
        <v>7</v>
      </c>
      <c r="D153" s="1">
        <v>15</v>
      </c>
      <c r="E153" s="1">
        <v>9</v>
      </c>
    </row>
    <row r="154" spans="1:5" x14ac:dyDescent="0.3">
      <c r="A154" s="5" t="s">
        <v>20</v>
      </c>
      <c r="B154" s="1" t="s">
        <v>97</v>
      </c>
      <c r="C154" s="1">
        <v>1</v>
      </c>
      <c r="D154" s="1">
        <v>1</v>
      </c>
      <c r="E154" s="1">
        <v>0</v>
      </c>
    </row>
    <row r="155" spans="1:5" x14ac:dyDescent="0.3">
      <c r="A155" s="5" t="s">
        <v>20</v>
      </c>
      <c r="B155" s="1" t="s">
        <v>91</v>
      </c>
      <c r="C155" s="1">
        <v>10</v>
      </c>
      <c r="D155" s="1">
        <v>13</v>
      </c>
      <c r="E155" s="1">
        <v>11</v>
      </c>
    </row>
    <row r="156" spans="1:5" x14ac:dyDescent="0.3">
      <c r="A156" s="5" t="s">
        <v>20</v>
      </c>
      <c r="B156" s="1" t="s">
        <v>92</v>
      </c>
      <c r="C156" s="1">
        <v>4</v>
      </c>
      <c r="D156" s="1">
        <v>5</v>
      </c>
      <c r="E156" s="1">
        <v>10</v>
      </c>
    </row>
    <row r="157" spans="1:5" x14ac:dyDescent="0.3">
      <c r="A157" s="5" t="s">
        <v>20</v>
      </c>
      <c r="B157" s="1" t="s">
        <v>93</v>
      </c>
      <c r="C157" s="1">
        <v>784</v>
      </c>
      <c r="D157" s="1">
        <v>1563</v>
      </c>
      <c r="E157" s="1">
        <v>1274</v>
      </c>
    </row>
    <row r="158" spans="1:5" x14ac:dyDescent="0.3">
      <c r="A158" s="5" t="s">
        <v>21</v>
      </c>
      <c r="B158" s="1" t="s">
        <v>87</v>
      </c>
      <c r="C158" s="1">
        <v>1</v>
      </c>
      <c r="D158" s="1">
        <v>0</v>
      </c>
      <c r="E158" s="1">
        <v>0</v>
      </c>
    </row>
    <row r="159" spans="1:5" x14ac:dyDescent="0.3">
      <c r="A159" s="5" t="s">
        <v>21</v>
      </c>
      <c r="B159" s="1" t="s">
        <v>95</v>
      </c>
      <c r="C159" s="1">
        <v>1</v>
      </c>
      <c r="D159" s="1">
        <v>0</v>
      </c>
      <c r="E159" s="1">
        <v>0</v>
      </c>
    </row>
    <row r="160" spans="1:5" x14ac:dyDescent="0.3">
      <c r="A160" s="5" t="s">
        <v>21</v>
      </c>
      <c r="B160" s="1" t="s">
        <v>88</v>
      </c>
      <c r="C160" s="1">
        <v>2</v>
      </c>
      <c r="D160" s="1">
        <v>4</v>
      </c>
      <c r="E160" s="1">
        <v>0</v>
      </c>
    </row>
    <row r="161" spans="1:5" x14ac:dyDescent="0.3">
      <c r="A161" s="5" t="s">
        <v>21</v>
      </c>
      <c r="B161" s="1" t="s">
        <v>94</v>
      </c>
      <c r="C161" s="1">
        <v>5</v>
      </c>
      <c r="D161" s="1">
        <v>4</v>
      </c>
      <c r="E161" s="1">
        <v>3</v>
      </c>
    </row>
    <row r="162" spans="1:5" x14ac:dyDescent="0.3">
      <c r="A162" s="5" t="s">
        <v>21</v>
      </c>
      <c r="B162" s="1" t="s">
        <v>96</v>
      </c>
      <c r="C162" s="1">
        <v>1</v>
      </c>
      <c r="D162" s="1">
        <v>0</v>
      </c>
      <c r="E162" s="1">
        <v>1</v>
      </c>
    </row>
    <row r="163" spans="1:5" x14ac:dyDescent="0.3">
      <c r="A163" s="5" t="s">
        <v>21</v>
      </c>
      <c r="B163" s="1" t="s">
        <v>89</v>
      </c>
      <c r="C163" s="1">
        <v>9</v>
      </c>
      <c r="D163" s="1">
        <v>6</v>
      </c>
      <c r="E163" s="1">
        <v>5</v>
      </c>
    </row>
    <row r="164" spans="1:5" x14ac:dyDescent="0.3">
      <c r="A164" s="5" t="s">
        <v>21</v>
      </c>
      <c r="B164" s="1" t="s">
        <v>90</v>
      </c>
      <c r="C164" s="1">
        <v>3</v>
      </c>
      <c r="D164" s="1">
        <v>3</v>
      </c>
      <c r="E164" s="1">
        <v>4</v>
      </c>
    </row>
    <row r="165" spans="1:5" x14ac:dyDescent="0.3">
      <c r="A165" s="5" t="s">
        <v>21</v>
      </c>
      <c r="B165" s="1" t="s">
        <v>91</v>
      </c>
      <c r="C165" s="1">
        <v>8</v>
      </c>
      <c r="D165" s="1">
        <v>2</v>
      </c>
      <c r="E165" s="1">
        <v>6</v>
      </c>
    </row>
    <row r="166" spans="1:5" x14ac:dyDescent="0.3">
      <c r="A166" s="5" t="s">
        <v>21</v>
      </c>
      <c r="B166" s="1" t="s">
        <v>92</v>
      </c>
      <c r="C166" s="1">
        <v>4</v>
      </c>
      <c r="D166" s="1">
        <v>1</v>
      </c>
      <c r="E166" s="1">
        <v>1</v>
      </c>
    </row>
    <row r="167" spans="1:5" x14ac:dyDescent="0.3">
      <c r="A167" s="5" t="s">
        <v>21</v>
      </c>
      <c r="B167" s="1" t="s">
        <v>93</v>
      </c>
      <c r="C167" s="1">
        <v>884</v>
      </c>
      <c r="D167" s="1">
        <v>1479</v>
      </c>
      <c r="E167" s="1">
        <v>1390</v>
      </c>
    </row>
    <row r="168" spans="1:5" x14ac:dyDescent="0.3">
      <c r="A168" s="6" t="s">
        <v>28</v>
      </c>
      <c r="B168" s="2" t="s">
        <v>22</v>
      </c>
      <c r="C168" s="2">
        <v>9825</v>
      </c>
      <c r="D168" s="2">
        <v>11319</v>
      </c>
      <c r="E168" s="2">
        <v>11309</v>
      </c>
    </row>
    <row r="169" spans="1:5" x14ac:dyDescent="0.3">
      <c r="A169" s="12"/>
    </row>
    <row r="170" spans="1:5" x14ac:dyDescent="0.3">
      <c r="A170" s="12"/>
    </row>
    <row r="171" spans="1:5" x14ac:dyDescent="0.3">
      <c r="A171" s="12"/>
      <c r="C171" s="15" t="s">
        <v>27</v>
      </c>
      <c r="D171" s="16"/>
      <c r="E171" s="16"/>
    </row>
    <row r="172" spans="1:5" x14ac:dyDescent="0.3">
      <c r="A172" s="7" t="s">
        <v>28</v>
      </c>
      <c r="B172" s="3" t="s">
        <v>28</v>
      </c>
      <c r="C172" s="3" t="s">
        <v>9</v>
      </c>
      <c r="D172" s="3" t="s">
        <v>10</v>
      </c>
      <c r="E172" s="3" t="s">
        <v>11</v>
      </c>
    </row>
    <row r="173" spans="1:5" x14ac:dyDescent="0.3">
      <c r="A173" s="8" t="s">
        <v>126</v>
      </c>
      <c r="B173" s="4" t="s">
        <v>88</v>
      </c>
      <c r="C173" s="4">
        <v>0</v>
      </c>
      <c r="D173" s="4">
        <v>0</v>
      </c>
      <c r="E173" s="4">
        <v>8.8425148112123106E-5</v>
      </c>
    </row>
    <row r="174" spans="1:5" x14ac:dyDescent="0.3">
      <c r="A174" s="8" t="s">
        <v>126</v>
      </c>
      <c r="B174" s="4" t="s">
        <v>89</v>
      </c>
      <c r="C174" s="4">
        <v>0</v>
      </c>
      <c r="D174" s="4">
        <v>1.7669405424507501E-4</v>
      </c>
      <c r="E174" s="4">
        <v>8.8425148112123106E-5</v>
      </c>
    </row>
    <row r="175" spans="1:5" x14ac:dyDescent="0.3">
      <c r="A175" s="8" t="s">
        <v>126</v>
      </c>
      <c r="B175" s="4" t="s">
        <v>90</v>
      </c>
      <c r="C175" s="4">
        <v>0</v>
      </c>
      <c r="D175" s="4">
        <v>8.8347027122537302E-5</v>
      </c>
      <c r="E175" s="4">
        <v>8.8425148112123106E-5</v>
      </c>
    </row>
    <row r="176" spans="1:5" x14ac:dyDescent="0.3">
      <c r="A176" s="8" t="s">
        <v>126</v>
      </c>
      <c r="B176" s="4" t="s">
        <v>91</v>
      </c>
      <c r="C176" s="4">
        <v>0</v>
      </c>
      <c r="D176" s="4">
        <v>8.8347027122537302E-5</v>
      </c>
      <c r="E176" s="4">
        <v>0</v>
      </c>
    </row>
    <row r="177" spans="1:5" x14ac:dyDescent="0.3">
      <c r="A177" s="8" t="s">
        <v>126</v>
      </c>
      <c r="B177" s="4" t="s">
        <v>92</v>
      </c>
      <c r="C177" s="4">
        <v>0</v>
      </c>
      <c r="D177" s="4">
        <v>0</v>
      </c>
      <c r="E177" s="4">
        <v>1.7685029622424599E-4</v>
      </c>
    </row>
    <row r="178" spans="1:5" x14ac:dyDescent="0.3">
      <c r="A178" s="8" t="s">
        <v>126</v>
      </c>
      <c r="B178" s="4" t="s">
        <v>93</v>
      </c>
      <c r="C178" s="4">
        <v>1.32315521628499E-3</v>
      </c>
      <c r="D178" s="4">
        <v>2.0319816238183598E-3</v>
      </c>
      <c r="E178" s="4">
        <v>3.18330533203643E-3</v>
      </c>
    </row>
    <row r="179" spans="1:5" x14ac:dyDescent="0.3">
      <c r="A179" s="8" t="s">
        <v>127</v>
      </c>
      <c r="B179" s="4" t="s">
        <v>95</v>
      </c>
      <c r="C179" s="4">
        <v>0</v>
      </c>
      <c r="D179" s="4">
        <v>0</v>
      </c>
      <c r="E179" s="4">
        <v>8.8425148112123106E-5</v>
      </c>
    </row>
    <row r="180" spans="1:5" x14ac:dyDescent="0.3">
      <c r="A180" s="8" t="s">
        <v>127</v>
      </c>
      <c r="B180" s="4" t="s">
        <v>88</v>
      </c>
      <c r="C180" s="4">
        <v>1.01781170483461E-4</v>
      </c>
      <c r="D180" s="4">
        <v>0</v>
      </c>
      <c r="E180" s="4">
        <v>3.5370059244849199E-4</v>
      </c>
    </row>
    <row r="181" spans="1:5" x14ac:dyDescent="0.3">
      <c r="A181" s="8" t="s">
        <v>127</v>
      </c>
      <c r="B181" s="4" t="s">
        <v>94</v>
      </c>
      <c r="C181" s="4">
        <v>3.0534351145038201E-4</v>
      </c>
      <c r="D181" s="4">
        <v>8.8347027122537302E-5</v>
      </c>
      <c r="E181" s="4">
        <v>3.5370059244849199E-4</v>
      </c>
    </row>
    <row r="182" spans="1:5" x14ac:dyDescent="0.3">
      <c r="A182" s="8" t="s">
        <v>127</v>
      </c>
      <c r="B182" s="4" t="s">
        <v>96</v>
      </c>
      <c r="C182" s="4">
        <v>0</v>
      </c>
      <c r="D182" s="4">
        <v>8.8347027122537302E-5</v>
      </c>
      <c r="E182" s="4">
        <v>8.8425148112123106E-5</v>
      </c>
    </row>
    <row r="183" spans="1:5" x14ac:dyDescent="0.3">
      <c r="A183" s="8" t="s">
        <v>127</v>
      </c>
      <c r="B183" s="4" t="s">
        <v>89</v>
      </c>
      <c r="C183" s="4">
        <v>5.0890585241730301E-4</v>
      </c>
      <c r="D183" s="4">
        <v>7.9512324410283605E-4</v>
      </c>
      <c r="E183" s="4">
        <v>7.0740118489698496E-4</v>
      </c>
    </row>
    <row r="184" spans="1:5" x14ac:dyDescent="0.3">
      <c r="A184" s="8" t="s">
        <v>127</v>
      </c>
      <c r="B184" s="4" t="s">
        <v>90</v>
      </c>
      <c r="C184" s="4">
        <v>0</v>
      </c>
      <c r="D184" s="4">
        <v>0</v>
      </c>
      <c r="E184" s="4">
        <v>1.7685029622424599E-4</v>
      </c>
    </row>
    <row r="185" spans="1:5" x14ac:dyDescent="0.3">
      <c r="A185" s="8" t="s">
        <v>127</v>
      </c>
      <c r="B185" s="4" t="s">
        <v>97</v>
      </c>
      <c r="C185" s="4">
        <v>0</v>
      </c>
      <c r="D185" s="4">
        <v>8.8347027122537302E-5</v>
      </c>
      <c r="E185" s="4">
        <v>0</v>
      </c>
    </row>
    <row r="186" spans="1:5" x14ac:dyDescent="0.3">
      <c r="A186" s="8" t="s">
        <v>127</v>
      </c>
      <c r="B186" s="4" t="s">
        <v>91</v>
      </c>
      <c r="C186" s="4">
        <v>1.01781170483461E-4</v>
      </c>
      <c r="D186" s="4">
        <v>3.5338810849014899E-4</v>
      </c>
      <c r="E186" s="4">
        <v>6.1897603678486197E-4</v>
      </c>
    </row>
    <row r="187" spans="1:5" x14ac:dyDescent="0.3">
      <c r="A187" s="8" t="s">
        <v>127</v>
      </c>
      <c r="B187" s="4" t="s">
        <v>92</v>
      </c>
      <c r="C187" s="4">
        <v>1.01781170483461E-4</v>
      </c>
      <c r="D187" s="4">
        <v>0</v>
      </c>
      <c r="E187" s="4">
        <v>2.6527544433636901E-4</v>
      </c>
    </row>
    <row r="188" spans="1:5" x14ac:dyDescent="0.3">
      <c r="A188" s="8" t="s">
        <v>127</v>
      </c>
      <c r="B188" s="4" t="s">
        <v>93</v>
      </c>
      <c r="C188" s="4">
        <v>1.1908396946564899E-2</v>
      </c>
      <c r="D188" s="4">
        <v>2.1291633536531501E-2</v>
      </c>
      <c r="E188" s="4">
        <v>2.0868334954460999E-2</v>
      </c>
    </row>
    <row r="189" spans="1:5" x14ac:dyDescent="0.3">
      <c r="A189" s="8" t="s">
        <v>128</v>
      </c>
      <c r="B189" s="4" t="s">
        <v>95</v>
      </c>
      <c r="C189" s="4">
        <v>0</v>
      </c>
      <c r="D189" s="4">
        <v>0</v>
      </c>
      <c r="E189" s="4">
        <v>8.8425148112123106E-5</v>
      </c>
    </row>
    <row r="190" spans="1:5" x14ac:dyDescent="0.3">
      <c r="A190" s="8" t="s">
        <v>128</v>
      </c>
      <c r="B190" s="4" t="s">
        <v>94</v>
      </c>
      <c r="C190" s="4">
        <v>1.01781170483461E-4</v>
      </c>
      <c r="D190" s="4">
        <v>8.8347027122537302E-5</v>
      </c>
      <c r="E190" s="4">
        <v>8.8425148112123106E-5</v>
      </c>
    </row>
    <row r="191" spans="1:5" x14ac:dyDescent="0.3">
      <c r="A191" s="8" t="s">
        <v>128</v>
      </c>
      <c r="B191" s="4" t="s">
        <v>89</v>
      </c>
      <c r="C191" s="4">
        <v>0</v>
      </c>
      <c r="D191" s="4">
        <v>8.8347027122537302E-5</v>
      </c>
      <c r="E191" s="4">
        <v>8.8425148112123106E-5</v>
      </c>
    </row>
    <row r="192" spans="1:5" x14ac:dyDescent="0.3">
      <c r="A192" s="8" t="s">
        <v>128</v>
      </c>
      <c r="B192" s="4" t="s">
        <v>91</v>
      </c>
      <c r="C192" s="4">
        <v>0</v>
      </c>
      <c r="D192" s="4">
        <v>0</v>
      </c>
      <c r="E192" s="4">
        <v>8.8425148112123106E-5</v>
      </c>
    </row>
    <row r="193" spans="1:5" x14ac:dyDescent="0.3">
      <c r="A193" s="8" t="s">
        <v>128</v>
      </c>
      <c r="B193" s="4" t="s">
        <v>92</v>
      </c>
      <c r="C193" s="4">
        <v>0</v>
      </c>
      <c r="D193" s="4">
        <v>0</v>
      </c>
      <c r="E193" s="4">
        <v>8.8425148112123106E-5</v>
      </c>
    </row>
    <row r="194" spans="1:5" x14ac:dyDescent="0.3">
      <c r="A194" s="8" t="s">
        <v>128</v>
      </c>
      <c r="B194" s="4" t="s">
        <v>93</v>
      </c>
      <c r="C194" s="4">
        <v>8.4478371501272298E-3</v>
      </c>
      <c r="D194" s="4">
        <v>1.1220072444562201E-2</v>
      </c>
      <c r="E194" s="4">
        <v>1.47669997347246E-2</v>
      </c>
    </row>
    <row r="195" spans="1:5" x14ac:dyDescent="0.3">
      <c r="A195" s="8" t="s">
        <v>129</v>
      </c>
      <c r="B195" s="4" t="s">
        <v>93</v>
      </c>
      <c r="C195" s="4">
        <v>2.03562340966921E-4</v>
      </c>
      <c r="D195" s="4">
        <v>1.7669405424507501E-4</v>
      </c>
      <c r="E195" s="4">
        <v>0</v>
      </c>
    </row>
    <row r="196" spans="1:5" x14ac:dyDescent="0.3">
      <c r="A196" s="8" t="s">
        <v>130</v>
      </c>
      <c r="B196" s="4" t="s">
        <v>87</v>
      </c>
      <c r="C196" s="4">
        <v>0</v>
      </c>
      <c r="D196" s="4">
        <v>8.8347027122537302E-5</v>
      </c>
      <c r="E196" s="4">
        <v>8.8425148112123106E-5</v>
      </c>
    </row>
    <row r="197" spans="1:5" x14ac:dyDescent="0.3">
      <c r="A197" s="8" t="s">
        <v>130</v>
      </c>
      <c r="B197" s="4" t="s">
        <v>95</v>
      </c>
      <c r="C197" s="4">
        <v>1.01781170483461E-4</v>
      </c>
      <c r="D197" s="4">
        <v>1.7669405424507501E-4</v>
      </c>
      <c r="E197" s="4">
        <v>0</v>
      </c>
    </row>
    <row r="198" spans="1:5" x14ac:dyDescent="0.3">
      <c r="A198" s="8" t="s">
        <v>130</v>
      </c>
      <c r="B198" s="4" t="s">
        <v>94</v>
      </c>
      <c r="C198" s="4">
        <v>2.03562340966921E-4</v>
      </c>
      <c r="D198" s="4">
        <v>1.7669405424507501E-4</v>
      </c>
      <c r="E198" s="4">
        <v>1.7685029622424599E-4</v>
      </c>
    </row>
    <row r="199" spans="1:5" x14ac:dyDescent="0.3">
      <c r="A199" s="8" t="s">
        <v>130</v>
      </c>
      <c r="B199" s="4" t="s">
        <v>96</v>
      </c>
      <c r="C199" s="4">
        <v>1.01781170483461E-4</v>
      </c>
      <c r="D199" s="4">
        <v>3.5338810849014899E-4</v>
      </c>
      <c r="E199" s="4">
        <v>1.7685029622424599E-4</v>
      </c>
    </row>
    <row r="200" spans="1:5" x14ac:dyDescent="0.3">
      <c r="A200" s="8" t="s">
        <v>130</v>
      </c>
      <c r="B200" s="4" t="s">
        <v>89</v>
      </c>
      <c r="C200" s="4">
        <v>7.1246819338422395E-4</v>
      </c>
      <c r="D200" s="4">
        <v>8.8347027122537302E-4</v>
      </c>
      <c r="E200" s="4">
        <v>1.0611017773454799E-3</v>
      </c>
    </row>
    <row r="201" spans="1:5" x14ac:dyDescent="0.3">
      <c r="A201" s="8" t="s">
        <v>130</v>
      </c>
      <c r="B201" s="4" t="s">
        <v>90</v>
      </c>
      <c r="C201" s="4">
        <v>3.0534351145038201E-4</v>
      </c>
      <c r="D201" s="4">
        <v>7.0677621698029896E-4</v>
      </c>
      <c r="E201" s="4">
        <v>9.7267662923335402E-4</v>
      </c>
    </row>
    <row r="202" spans="1:5" x14ac:dyDescent="0.3">
      <c r="A202" s="8" t="s">
        <v>130</v>
      </c>
      <c r="B202" s="4" t="s">
        <v>91</v>
      </c>
      <c r="C202" s="4">
        <v>9.1603053435114501E-4</v>
      </c>
      <c r="D202" s="4">
        <v>9.7181729834791097E-4</v>
      </c>
      <c r="E202" s="4">
        <v>1.7685029622424599E-3</v>
      </c>
    </row>
    <row r="203" spans="1:5" x14ac:dyDescent="0.3">
      <c r="A203" s="8" t="s">
        <v>130</v>
      </c>
      <c r="B203" s="4" t="s">
        <v>92</v>
      </c>
      <c r="C203" s="4">
        <v>4.07124681933842E-4</v>
      </c>
      <c r="D203" s="4">
        <v>1.5018994610831299E-3</v>
      </c>
      <c r="E203" s="4">
        <v>8.8425148112123103E-4</v>
      </c>
    </row>
    <row r="204" spans="1:5" x14ac:dyDescent="0.3">
      <c r="A204" s="8" t="s">
        <v>130</v>
      </c>
      <c r="B204" s="4" t="s">
        <v>93</v>
      </c>
      <c r="C204" s="4">
        <v>9.4656488549618306E-3</v>
      </c>
      <c r="D204" s="4">
        <v>1.63442000176694E-2</v>
      </c>
      <c r="E204" s="4">
        <v>1.42364488460518E-2</v>
      </c>
    </row>
    <row r="205" spans="1:5" x14ac:dyDescent="0.3">
      <c r="A205" s="8" t="s">
        <v>131</v>
      </c>
      <c r="B205" s="4" t="s">
        <v>88</v>
      </c>
      <c r="C205" s="4">
        <v>1.01781170483461E-4</v>
      </c>
      <c r="D205" s="4">
        <v>0</v>
      </c>
      <c r="E205" s="4">
        <v>0</v>
      </c>
    </row>
    <row r="206" spans="1:5" x14ac:dyDescent="0.3">
      <c r="A206" s="8" t="s">
        <v>131</v>
      </c>
      <c r="B206" s="4" t="s">
        <v>94</v>
      </c>
      <c r="C206" s="4">
        <v>2.03562340966921E-4</v>
      </c>
      <c r="D206" s="4">
        <v>1.7669405424507501E-4</v>
      </c>
      <c r="E206" s="4">
        <v>1.7685029622424599E-4</v>
      </c>
    </row>
    <row r="207" spans="1:5" x14ac:dyDescent="0.3">
      <c r="A207" s="8" t="s">
        <v>131</v>
      </c>
      <c r="B207" s="4" t="s">
        <v>89</v>
      </c>
      <c r="C207" s="4">
        <v>1.01781170483461E-4</v>
      </c>
      <c r="D207" s="4">
        <v>0</v>
      </c>
      <c r="E207" s="4">
        <v>0</v>
      </c>
    </row>
    <row r="208" spans="1:5" x14ac:dyDescent="0.3">
      <c r="A208" s="8" t="s">
        <v>131</v>
      </c>
      <c r="B208" s="4" t="s">
        <v>90</v>
      </c>
      <c r="C208" s="4">
        <v>0</v>
      </c>
      <c r="D208" s="4">
        <v>8.8347027122537302E-5</v>
      </c>
      <c r="E208" s="4">
        <v>0</v>
      </c>
    </row>
    <row r="209" spans="1:5" x14ac:dyDescent="0.3">
      <c r="A209" s="8" t="s">
        <v>131</v>
      </c>
      <c r="B209" s="4" t="s">
        <v>91</v>
      </c>
      <c r="C209" s="4">
        <v>0</v>
      </c>
      <c r="D209" s="4">
        <v>8.8347027122537302E-5</v>
      </c>
      <c r="E209" s="4">
        <v>8.8425148112123106E-5</v>
      </c>
    </row>
    <row r="210" spans="1:5" x14ac:dyDescent="0.3">
      <c r="A210" s="8" t="s">
        <v>131</v>
      </c>
      <c r="B210" s="4" t="s">
        <v>92</v>
      </c>
      <c r="C210" s="4">
        <v>0</v>
      </c>
      <c r="D210" s="4">
        <v>8.8347027122537302E-5</v>
      </c>
      <c r="E210" s="4">
        <v>0</v>
      </c>
    </row>
    <row r="211" spans="1:5" x14ac:dyDescent="0.3">
      <c r="A211" s="8" t="s">
        <v>131</v>
      </c>
      <c r="B211" s="4" t="s">
        <v>93</v>
      </c>
      <c r="C211" s="4">
        <v>2.0356234096692099E-3</v>
      </c>
      <c r="D211" s="4">
        <v>4.4173513561268701E-3</v>
      </c>
      <c r="E211" s="4">
        <v>4.9518082942788897E-3</v>
      </c>
    </row>
    <row r="212" spans="1:5" x14ac:dyDescent="0.3">
      <c r="A212" s="8" t="s">
        <v>132</v>
      </c>
      <c r="B212" s="4" t="s">
        <v>94</v>
      </c>
      <c r="C212" s="4">
        <v>1.01781170483461E-4</v>
      </c>
      <c r="D212" s="4">
        <v>0</v>
      </c>
      <c r="E212" s="4">
        <v>8.8425148112123106E-5</v>
      </c>
    </row>
    <row r="213" spans="1:5" x14ac:dyDescent="0.3">
      <c r="A213" s="8" t="s">
        <v>132</v>
      </c>
      <c r="B213" s="4" t="s">
        <v>93</v>
      </c>
      <c r="C213" s="4">
        <v>2.8498727735369002E-3</v>
      </c>
      <c r="D213" s="4">
        <v>4.9474335188620898E-3</v>
      </c>
      <c r="E213" s="4">
        <v>6.5434609602971101E-3</v>
      </c>
    </row>
    <row r="214" spans="1:5" x14ac:dyDescent="0.3">
      <c r="A214" s="8" t="s">
        <v>133</v>
      </c>
      <c r="B214" s="4" t="s">
        <v>94</v>
      </c>
      <c r="C214" s="4">
        <v>2.03562340966921E-4</v>
      </c>
      <c r="D214" s="4">
        <v>8.8347027122537302E-5</v>
      </c>
      <c r="E214" s="4">
        <v>8.8425148112123106E-5</v>
      </c>
    </row>
    <row r="215" spans="1:5" x14ac:dyDescent="0.3">
      <c r="A215" s="8" t="s">
        <v>133</v>
      </c>
      <c r="B215" s="4" t="s">
        <v>89</v>
      </c>
      <c r="C215" s="4">
        <v>3.0534351145038201E-4</v>
      </c>
      <c r="D215" s="4">
        <v>8.8347027122537302E-5</v>
      </c>
      <c r="E215" s="4">
        <v>0</v>
      </c>
    </row>
    <row r="216" spans="1:5" x14ac:dyDescent="0.3">
      <c r="A216" s="8" t="s">
        <v>133</v>
      </c>
      <c r="B216" s="4" t="s">
        <v>91</v>
      </c>
      <c r="C216" s="4">
        <v>0</v>
      </c>
      <c r="D216" s="4">
        <v>0</v>
      </c>
      <c r="E216" s="4">
        <v>1.7685029622424599E-4</v>
      </c>
    </row>
    <row r="217" spans="1:5" x14ac:dyDescent="0.3">
      <c r="A217" s="8" t="s">
        <v>133</v>
      </c>
      <c r="B217" s="4" t="s">
        <v>93</v>
      </c>
      <c r="C217" s="4">
        <v>3.66412213740458E-3</v>
      </c>
      <c r="D217" s="4">
        <v>5.03578054598463E-3</v>
      </c>
      <c r="E217" s="4">
        <v>5.3055088867273899E-3</v>
      </c>
    </row>
    <row r="218" spans="1:5" x14ac:dyDescent="0.3">
      <c r="A218" s="8" t="s">
        <v>134</v>
      </c>
      <c r="B218" s="4" t="s">
        <v>87</v>
      </c>
      <c r="C218" s="4">
        <v>0</v>
      </c>
      <c r="D218" s="4">
        <v>8.8347027122537302E-5</v>
      </c>
      <c r="E218" s="4">
        <v>0</v>
      </c>
    </row>
    <row r="219" spans="1:5" x14ac:dyDescent="0.3">
      <c r="A219" s="8" t="s">
        <v>134</v>
      </c>
      <c r="B219" s="4" t="s">
        <v>88</v>
      </c>
      <c r="C219" s="4">
        <v>0</v>
      </c>
      <c r="D219" s="4">
        <v>1.7669405424507501E-4</v>
      </c>
      <c r="E219" s="4">
        <v>8.8425148112123106E-5</v>
      </c>
    </row>
    <row r="220" spans="1:5" x14ac:dyDescent="0.3">
      <c r="A220" s="8" t="s">
        <v>134</v>
      </c>
      <c r="B220" s="4" t="s">
        <v>94</v>
      </c>
      <c r="C220" s="4">
        <v>2.03562340966921E-4</v>
      </c>
      <c r="D220" s="4">
        <v>3.5338810849014899E-4</v>
      </c>
      <c r="E220" s="4">
        <v>4.4212574056061497E-4</v>
      </c>
    </row>
    <row r="221" spans="1:5" x14ac:dyDescent="0.3">
      <c r="A221" s="8" t="s">
        <v>134</v>
      </c>
      <c r="B221" s="4" t="s">
        <v>89</v>
      </c>
      <c r="C221" s="4">
        <v>1.01781170483461E-4</v>
      </c>
      <c r="D221" s="4">
        <v>3.5338810849014899E-4</v>
      </c>
      <c r="E221" s="4">
        <v>2.6527544433636901E-4</v>
      </c>
    </row>
    <row r="222" spans="1:5" x14ac:dyDescent="0.3">
      <c r="A222" s="8" t="s">
        <v>134</v>
      </c>
      <c r="B222" s="4" t="s">
        <v>90</v>
      </c>
      <c r="C222" s="4">
        <v>1.01781170483461E-4</v>
      </c>
      <c r="D222" s="4">
        <v>8.8347027122537302E-5</v>
      </c>
      <c r="E222" s="4">
        <v>0</v>
      </c>
    </row>
    <row r="223" spans="1:5" x14ac:dyDescent="0.3">
      <c r="A223" s="8" t="s">
        <v>134</v>
      </c>
      <c r="B223" s="4" t="s">
        <v>97</v>
      </c>
      <c r="C223" s="4">
        <v>0</v>
      </c>
      <c r="D223" s="4">
        <v>0</v>
      </c>
      <c r="E223" s="4">
        <v>8.8425148112123106E-5</v>
      </c>
    </row>
    <row r="224" spans="1:5" x14ac:dyDescent="0.3">
      <c r="A224" s="8" t="s">
        <v>134</v>
      </c>
      <c r="B224" s="4" t="s">
        <v>91</v>
      </c>
      <c r="C224" s="4">
        <v>4.07124681933842E-4</v>
      </c>
      <c r="D224" s="4">
        <v>4.41735135612687E-4</v>
      </c>
      <c r="E224" s="4">
        <v>4.4212574056061497E-4</v>
      </c>
    </row>
    <row r="225" spans="1:5" x14ac:dyDescent="0.3">
      <c r="A225" s="8" t="s">
        <v>134</v>
      </c>
      <c r="B225" s="4" t="s">
        <v>92</v>
      </c>
      <c r="C225" s="4">
        <v>2.03562340966921E-4</v>
      </c>
      <c r="D225" s="4">
        <v>8.8347027122537302E-5</v>
      </c>
      <c r="E225" s="4">
        <v>8.8425148112123106E-5</v>
      </c>
    </row>
    <row r="226" spans="1:5" x14ac:dyDescent="0.3">
      <c r="A226" s="8" t="s">
        <v>134</v>
      </c>
      <c r="B226" s="4" t="s">
        <v>93</v>
      </c>
      <c r="C226" s="4">
        <v>2.13740458015267E-2</v>
      </c>
      <c r="D226" s="4">
        <v>3.3130135170951501E-2</v>
      </c>
      <c r="E226" s="4">
        <v>3.51047838005129E-2</v>
      </c>
    </row>
    <row r="227" spans="1:5" x14ac:dyDescent="0.3">
      <c r="A227" s="8" t="s">
        <v>135</v>
      </c>
      <c r="B227" s="4" t="s">
        <v>87</v>
      </c>
      <c r="C227" s="4">
        <v>2.03562340966921E-4</v>
      </c>
      <c r="D227" s="4">
        <v>0</v>
      </c>
      <c r="E227" s="4">
        <v>0</v>
      </c>
    </row>
    <row r="228" spans="1:5" x14ac:dyDescent="0.3">
      <c r="A228" s="8" t="s">
        <v>135</v>
      </c>
      <c r="B228" s="4" t="s">
        <v>88</v>
      </c>
      <c r="C228" s="4">
        <v>1.4249363867684501E-3</v>
      </c>
      <c r="D228" s="4">
        <v>0</v>
      </c>
      <c r="E228" s="4">
        <v>0</v>
      </c>
    </row>
    <row r="229" spans="1:5" x14ac:dyDescent="0.3">
      <c r="A229" s="8" t="s">
        <v>135</v>
      </c>
      <c r="B229" s="4" t="s">
        <v>94</v>
      </c>
      <c r="C229" s="4">
        <v>1.4249363867684501E-3</v>
      </c>
      <c r="D229" s="4">
        <v>0</v>
      </c>
      <c r="E229" s="4">
        <v>0</v>
      </c>
    </row>
    <row r="230" spans="1:5" x14ac:dyDescent="0.3">
      <c r="A230" s="8" t="s">
        <v>135</v>
      </c>
      <c r="B230" s="4" t="s">
        <v>89</v>
      </c>
      <c r="C230" s="4">
        <v>1.32315521628499E-3</v>
      </c>
      <c r="D230" s="4">
        <v>0</v>
      </c>
      <c r="E230" s="4">
        <v>0</v>
      </c>
    </row>
    <row r="231" spans="1:5" x14ac:dyDescent="0.3">
      <c r="A231" s="8" t="s">
        <v>135</v>
      </c>
      <c r="B231" s="4" t="s">
        <v>90</v>
      </c>
      <c r="C231" s="4">
        <v>1.11959287531807E-3</v>
      </c>
      <c r="D231" s="4">
        <v>0</v>
      </c>
      <c r="E231" s="4">
        <v>0</v>
      </c>
    </row>
    <row r="232" spans="1:5" x14ac:dyDescent="0.3">
      <c r="A232" s="8" t="s">
        <v>135</v>
      </c>
      <c r="B232" s="4" t="s">
        <v>91</v>
      </c>
      <c r="C232" s="4">
        <v>2.7480916030534399E-3</v>
      </c>
      <c r="D232" s="4">
        <v>0</v>
      </c>
      <c r="E232" s="4">
        <v>0</v>
      </c>
    </row>
    <row r="233" spans="1:5" x14ac:dyDescent="0.3">
      <c r="A233" s="8" t="s">
        <v>135</v>
      </c>
      <c r="B233" s="4" t="s">
        <v>92</v>
      </c>
      <c r="C233" s="4">
        <v>1.0178117048346099E-3</v>
      </c>
      <c r="D233" s="4">
        <v>0</v>
      </c>
      <c r="E233" s="4">
        <v>0</v>
      </c>
    </row>
    <row r="234" spans="1:5" x14ac:dyDescent="0.3">
      <c r="A234" s="8" t="s">
        <v>135</v>
      </c>
      <c r="B234" s="4" t="s">
        <v>93</v>
      </c>
      <c r="C234" s="4">
        <v>0.30137404580152699</v>
      </c>
      <c r="D234" s="4">
        <v>0</v>
      </c>
      <c r="E234" s="4">
        <v>0</v>
      </c>
    </row>
    <row r="235" spans="1:5" x14ac:dyDescent="0.3">
      <c r="A235" s="8" t="s">
        <v>17</v>
      </c>
      <c r="B235" s="4" t="s">
        <v>87</v>
      </c>
      <c r="C235" s="4">
        <v>0</v>
      </c>
      <c r="D235" s="4">
        <v>8.8347027122537302E-5</v>
      </c>
      <c r="E235" s="4">
        <v>8.8425148112123106E-5</v>
      </c>
    </row>
    <row r="236" spans="1:5" x14ac:dyDescent="0.3">
      <c r="A236" s="8" t="s">
        <v>17</v>
      </c>
      <c r="B236" s="4" t="s">
        <v>95</v>
      </c>
      <c r="C236" s="4">
        <v>1.01781170483461E-4</v>
      </c>
      <c r="D236" s="4">
        <v>0</v>
      </c>
      <c r="E236" s="4">
        <v>1.7685029622424599E-4</v>
      </c>
    </row>
    <row r="237" spans="1:5" x14ac:dyDescent="0.3">
      <c r="A237" s="8" t="s">
        <v>17</v>
      </c>
      <c r="B237" s="4" t="s">
        <v>88</v>
      </c>
      <c r="C237" s="4">
        <v>1.9338422391857501E-3</v>
      </c>
      <c r="D237" s="4">
        <v>2.2970227051859701E-3</v>
      </c>
      <c r="E237" s="4">
        <v>1.85692811035458E-3</v>
      </c>
    </row>
    <row r="238" spans="1:5" x14ac:dyDescent="0.3">
      <c r="A238" s="8" t="s">
        <v>17</v>
      </c>
      <c r="B238" s="4" t="s">
        <v>94</v>
      </c>
      <c r="C238" s="4">
        <v>4.07124681933842E-4</v>
      </c>
      <c r="D238" s="4">
        <v>1.7669405424507501E-4</v>
      </c>
      <c r="E238" s="4">
        <v>1.7685029622424599E-4</v>
      </c>
    </row>
    <row r="239" spans="1:5" x14ac:dyDescent="0.3">
      <c r="A239" s="8" t="s">
        <v>17</v>
      </c>
      <c r="B239" s="4" t="s">
        <v>96</v>
      </c>
      <c r="C239" s="4">
        <v>1.01781170483461E-4</v>
      </c>
      <c r="D239" s="4">
        <v>5.3008216273522403E-4</v>
      </c>
      <c r="E239" s="4">
        <v>2.6527544433636901E-4</v>
      </c>
    </row>
    <row r="240" spans="1:5" x14ac:dyDescent="0.3">
      <c r="A240" s="8" t="s">
        <v>17</v>
      </c>
      <c r="B240" s="4" t="s">
        <v>89</v>
      </c>
      <c r="C240" s="4">
        <v>7.1246819338422395E-4</v>
      </c>
      <c r="D240" s="4">
        <v>9.7181729834791097E-4</v>
      </c>
      <c r="E240" s="4">
        <v>1.23795207356972E-3</v>
      </c>
    </row>
    <row r="241" spans="1:5" x14ac:dyDescent="0.3">
      <c r="A241" s="8" t="s">
        <v>17</v>
      </c>
      <c r="B241" s="4" t="s">
        <v>90</v>
      </c>
      <c r="C241" s="4">
        <v>5.0890585241730301E-4</v>
      </c>
      <c r="D241" s="4">
        <v>9.7181729834791097E-4</v>
      </c>
      <c r="E241" s="4">
        <v>7.0740118489698496E-4</v>
      </c>
    </row>
    <row r="242" spans="1:5" x14ac:dyDescent="0.3">
      <c r="A242" s="8" t="s">
        <v>17</v>
      </c>
      <c r="B242" s="4" t="s">
        <v>91</v>
      </c>
      <c r="C242" s="4">
        <v>2.2391857506361299E-3</v>
      </c>
      <c r="D242" s="4">
        <v>1.6785935153282099E-3</v>
      </c>
      <c r="E242" s="4">
        <v>2.1222035546909499E-3</v>
      </c>
    </row>
    <row r="243" spans="1:5" x14ac:dyDescent="0.3">
      <c r="A243" s="8" t="s">
        <v>17</v>
      </c>
      <c r="B243" s="4" t="s">
        <v>92</v>
      </c>
      <c r="C243" s="4">
        <v>4.07124681933842E-4</v>
      </c>
      <c r="D243" s="4">
        <v>9.7181729834791097E-4</v>
      </c>
      <c r="E243" s="4">
        <v>1.23795207356972E-3</v>
      </c>
    </row>
    <row r="244" spans="1:5" x14ac:dyDescent="0.3">
      <c r="A244" s="8" t="s">
        <v>17</v>
      </c>
      <c r="B244" s="4" t="s">
        <v>93</v>
      </c>
      <c r="C244" s="4">
        <v>0.13913486005089101</v>
      </c>
      <c r="D244" s="4">
        <v>0.19763229967311599</v>
      </c>
      <c r="E244" s="4">
        <v>0.17543549385445201</v>
      </c>
    </row>
    <row r="245" spans="1:5" x14ac:dyDescent="0.3">
      <c r="A245" s="8" t="s">
        <v>136</v>
      </c>
      <c r="B245" s="4" t="s">
        <v>88</v>
      </c>
      <c r="C245" s="4">
        <v>6.1068702290076305E-4</v>
      </c>
      <c r="D245" s="4">
        <v>8.8347027122537302E-5</v>
      </c>
      <c r="E245" s="4">
        <v>1.7685029622424599E-4</v>
      </c>
    </row>
    <row r="246" spans="1:5" x14ac:dyDescent="0.3">
      <c r="A246" s="8" t="s">
        <v>136</v>
      </c>
      <c r="B246" s="4" t="s">
        <v>94</v>
      </c>
      <c r="C246" s="4">
        <v>1.01781170483461E-4</v>
      </c>
      <c r="D246" s="4">
        <v>8.8347027122537302E-5</v>
      </c>
      <c r="E246" s="4">
        <v>8.8425148112123106E-5</v>
      </c>
    </row>
    <row r="247" spans="1:5" x14ac:dyDescent="0.3">
      <c r="A247" s="8" t="s">
        <v>136</v>
      </c>
      <c r="B247" s="4" t="s">
        <v>96</v>
      </c>
      <c r="C247" s="4">
        <v>0</v>
      </c>
      <c r="D247" s="4">
        <v>0</v>
      </c>
      <c r="E247" s="4">
        <v>8.8425148112123106E-5</v>
      </c>
    </row>
    <row r="248" spans="1:5" x14ac:dyDescent="0.3">
      <c r="A248" s="8" t="s">
        <v>136</v>
      </c>
      <c r="B248" s="4" t="s">
        <v>89</v>
      </c>
      <c r="C248" s="4">
        <v>3.0534351145038201E-4</v>
      </c>
      <c r="D248" s="4">
        <v>1.7669405424507501E-4</v>
      </c>
      <c r="E248" s="4">
        <v>8.8425148112123106E-5</v>
      </c>
    </row>
    <row r="249" spans="1:5" x14ac:dyDescent="0.3">
      <c r="A249" s="8" t="s">
        <v>136</v>
      </c>
      <c r="B249" s="4" t="s">
        <v>90</v>
      </c>
      <c r="C249" s="4">
        <v>1.01781170483461E-4</v>
      </c>
      <c r="D249" s="4">
        <v>8.8347027122537302E-5</v>
      </c>
      <c r="E249" s="4">
        <v>1.7685029622424599E-4</v>
      </c>
    </row>
    <row r="250" spans="1:5" x14ac:dyDescent="0.3">
      <c r="A250" s="8" t="s">
        <v>136</v>
      </c>
      <c r="B250" s="4" t="s">
        <v>97</v>
      </c>
      <c r="C250" s="4">
        <v>0</v>
      </c>
      <c r="D250" s="4">
        <v>0</v>
      </c>
      <c r="E250" s="4">
        <v>8.8425148112123106E-5</v>
      </c>
    </row>
    <row r="251" spans="1:5" x14ac:dyDescent="0.3">
      <c r="A251" s="8" t="s">
        <v>136</v>
      </c>
      <c r="B251" s="4" t="s">
        <v>91</v>
      </c>
      <c r="C251" s="4">
        <v>3.0534351145038201E-4</v>
      </c>
      <c r="D251" s="4">
        <v>4.41735135612687E-4</v>
      </c>
      <c r="E251" s="4">
        <v>2.6527544433636901E-4</v>
      </c>
    </row>
    <row r="252" spans="1:5" x14ac:dyDescent="0.3">
      <c r="A252" s="8" t="s">
        <v>136</v>
      </c>
      <c r="B252" s="4" t="s">
        <v>92</v>
      </c>
      <c r="C252" s="4">
        <v>0</v>
      </c>
      <c r="D252" s="4">
        <v>1.7669405424507501E-4</v>
      </c>
      <c r="E252" s="4">
        <v>8.8425148112123106E-5</v>
      </c>
    </row>
    <row r="253" spans="1:5" x14ac:dyDescent="0.3">
      <c r="A253" s="8" t="s">
        <v>136</v>
      </c>
      <c r="B253" s="4" t="s">
        <v>93</v>
      </c>
      <c r="C253" s="4">
        <v>2.49363867684478E-2</v>
      </c>
      <c r="D253" s="4">
        <v>4.1788143828960199E-2</v>
      </c>
      <c r="E253" s="4">
        <v>5.1021310460695003E-2</v>
      </c>
    </row>
    <row r="254" spans="1:5" x14ac:dyDescent="0.3">
      <c r="A254" s="8" t="s">
        <v>137</v>
      </c>
      <c r="B254" s="4" t="s">
        <v>87</v>
      </c>
      <c r="C254" s="4">
        <v>0</v>
      </c>
      <c r="D254" s="4">
        <v>8.8347027122537302E-5</v>
      </c>
      <c r="E254" s="4">
        <v>0</v>
      </c>
    </row>
    <row r="255" spans="1:5" x14ac:dyDescent="0.3">
      <c r="A255" s="8" t="s">
        <v>137</v>
      </c>
      <c r="B255" s="4" t="s">
        <v>94</v>
      </c>
      <c r="C255" s="4">
        <v>2.03562340966921E-4</v>
      </c>
      <c r="D255" s="4">
        <v>3.5338810849014899E-4</v>
      </c>
      <c r="E255" s="4">
        <v>1.7685029622424599E-4</v>
      </c>
    </row>
    <row r="256" spans="1:5" x14ac:dyDescent="0.3">
      <c r="A256" s="8" t="s">
        <v>137</v>
      </c>
      <c r="B256" s="4" t="s">
        <v>89</v>
      </c>
      <c r="C256" s="4">
        <v>1.01781170483461E-4</v>
      </c>
      <c r="D256" s="4">
        <v>8.8347027122537302E-5</v>
      </c>
      <c r="E256" s="4">
        <v>2.6527544433636901E-4</v>
      </c>
    </row>
    <row r="257" spans="1:5" x14ac:dyDescent="0.3">
      <c r="A257" s="8" t="s">
        <v>137</v>
      </c>
      <c r="B257" s="4" t="s">
        <v>91</v>
      </c>
      <c r="C257" s="4">
        <v>6.1068702290076305E-4</v>
      </c>
      <c r="D257" s="4">
        <v>1.7669405424507501E-4</v>
      </c>
      <c r="E257" s="4">
        <v>3.5370059244849199E-4</v>
      </c>
    </row>
    <row r="258" spans="1:5" x14ac:dyDescent="0.3">
      <c r="A258" s="8" t="s">
        <v>137</v>
      </c>
      <c r="B258" s="4" t="s">
        <v>92</v>
      </c>
      <c r="C258" s="4">
        <v>0</v>
      </c>
      <c r="D258" s="4">
        <v>8.8347027122537302E-5</v>
      </c>
      <c r="E258" s="4">
        <v>0</v>
      </c>
    </row>
    <row r="259" spans="1:5" x14ac:dyDescent="0.3">
      <c r="A259" s="8" t="s">
        <v>137</v>
      </c>
      <c r="B259" s="4" t="s">
        <v>93</v>
      </c>
      <c r="C259" s="4">
        <v>1.42493638676845E-2</v>
      </c>
      <c r="D259" s="4">
        <v>1.9878081102570899E-2</v>
      </c>
      <c r="E259" s="4">
        <v>2.2813688212927799E-2</v>
      </c>
    </row>
    <row r="260" spans="1:5" x14ac:dyDescent="0.3">
      <c r="A260" s="8" t="s">
        <v>138</v>
      </c>
      <c r="B260" s="4" t="s">
        <v>88</v>
      </c>
      <c r="C260" s="4">
        <v>0</v>
      </c>
      <c r="D260" s="4">
        <v>0</v>
      </c>
      <c r="E260" s="4">
        <v>8.8425148112123106E-5</v>
      </c>
    </row>
    <row r="261" spans="1:5" x14ac:dyDescent="0.3">
      <c r="A261" s="8" t="s">
        <v>138</v>
      </c>
      <c r="B261" s="4" t="s">
        <v>93</v>
      </c>
      <c r="C261" s="4">
        <v>2.8498727735369002E-3</v>
      </c>
      <c r="D261" s="4">
        <v>4.3290043290043299E-3</v>
      </c>
      <c r="E261" s="4">
        <v>4.9518082942788897E-3</v>
      </c>
    </row>
    <row r="262" spans="1:5" x14ac:dyDescent="0.3">
      <c r="A262" s="8" t="s">
        <v>139</v>
      </c>
      <c r="B262" s="4" t="s">
        <v>87</v>
      </c>
      <c r="C262" s="4">
        <v>1.01781170483461E-4</v>
      </c>
      <c r="D262" s="4">
        <v>1.7669405424507501E-4</v>
      </c>
      <c r="E262" s="4">
        <v>0</v>
      </c>
    </row>
    <row r="263" spans="1:5" x14ac:dyDescent="0.3">
      <c r="A263" s="8" t="s">
        <v>139</v>
      </c>
      <c r="B263" s="4" t="s">
        <v>95</v>
      </c>
      <c r="C263" s="4">
        <v>1.01781170483461E-4</v>
      </c>
      <c r="D263" s="4">
        <v>8.8347027122537302E-5</v>
      </c>
      <c r="E263" s="4">
        <v>0</v>
      </c>
    </row>
    <row r="264" spans="1:5" x14ac:dyDescent="0.3">
      <c r="A264" s="8" t="s">
        <v>139</v>
      </c>
      <c r="B264" s="4" t="s">
        <v>88</v>
      </c>
      <c r="C264" s="4">
        <v>2.03562340966921E-4</v>
      </c>
      <c r="D264" s="4">
        <v>1.7669405424507501E-4</v>
      </c>
      <c r="E264" s="4">
        <v>2.6527544433636901E-4</v>
      </c>
    </row>
    <row r="265" spans="1:5" x14ac:dyDescent="0.3">
      <c r="A265" s="8" t="s">
        <v>139</v>
      </c>
      <c r="B265" s="4" t="s">
        <v>94</v>
      </c>
      <c r="C265" s="4">
        <v>1.11959287531807E-3</v>
      </c>
      <c r="D265" s="4">
        <v>8.8347027122537302E-4</v>
      </c>
      <c r="E265" s="4">
        <v>8.8425148112123103E-4</v>
      </c>
    </row>
    <row r="266" spans="1:5" x14ac:dyDescent="0.3">
      <c r="A266" s="8" t="s">
        <v>139</v>
      </c>
      <c r="B266" s="4" t="s">
        <v>96</v>
      </c>
      <c r="C266" s="4">
        <v>0</v>
      </c>
      <c r="D266" s="4">
        <v>8.8347027122537302E-5</v>
      </c>
      <c r="E266" s="4">
        <v>8.8425148112123106E-5</v>
      </c>
    </row>
    <row r="267" spans="1:5" x14ac:dyDescent="0.3">
      <c r="A267" s="8" t="s">
        <v>139</v>
      </c>
      <c r="B267" s="4" t="s">
        <v>89</v>
      </c>
      <c r="C267" s="4">
        <v>4.07124681933842E-4</v>
      </c>
      <c r="D267" s="4">
        <v>3.5338810849014899E-4</v>
      </c>
      <c r="E267" s="4">
        <v>3.5370059244849199E-4</v>
      </c>
    </row>
    <row r="268" spans="1:5" x14ac:dyDescent="0.3">
      <c r="A268" s="8" t="s">
        <v>139</v>
      </c>
      <c r="B268" s="4" t="s">
        <v>90</v>
      </c>
      <c r="C268" s="4">
        <v>0</v>
      </c>
      <c r="D268" s="4">
        <v>1.7669405424507501E-4</v>
      </c>
      <c r="E268" s="4">
        <v>1.7685029622424599E-4</v>
      </c>
    </row>
    <row r="269" spans="1:5" x14ac:dyDescent="0.3">
      <c r="A269" s="8" t="s">
        <v>139</v>
      </c>
      <c r="B269" s="4" t="s">
        <v>97</v>
      </c>
      <c r="C269" s="4">
        <v>0</v>
      </c>
      <c r="D269" s="4">
        <v>8.8347027122537302E-5</v>
      </c>
      <c r="E269" s="4">
        <v>8.8425148112123106E-5</v>
      </c>
    </row>
    <row r="270" spans="1:5" x14ac:dyDescent="0.3">
      <c r="A270" s="8" t="s">
        <v>139</v>
      </c>
      <c r="B270" s="4" t="s">
        <v>91</v>
      </c>
      <c r="C270" s="4">
        <v>6.1068702290076305E-4</v>
      </c>
      <c r="D270" s="4">
        <v>7.9512324410283605E-4</v>
      </c>
      <c r="E270" s="4">
        <v>1.0611017773454799E-3</v>
      </c>
    </row>
    <row r="271" spans="1:5" x14ac:dyDescent="0.3">
      <c r="A271" s="8" t="s">
        <v>139</v>
      </c>
      <c r="B271" s="4" t="s">
        <v>92</v>
      </c>
      <c r="C271" s="4">
        <v>0</v>
      </c>
      <c r="D271" s="4">
        <v>8.8347027122537302E-5</v>
      </c>
      <c r="E271" s="4">
        <v>8.8425148112123106E-5</v>
      </c>
    </row>
    <row r="272" spans="1:5" x14ac:dyDescent="0.3">
      <c r="A272" s="8" t="s">
        <v>139</v>
      </c>
      <c r="B272" s="4" t="s">
        <v>93</v>
      </c>
      <c r="C272" s="4">
        <v>5.8931297709923697E-2</v>
      </c>
      <c r="D272" s="4">
        <v>7.0147539535294595E-2</v>
      </c>
      <c r="E272" s="4">
        <v>7.2773896896277293E-2</v>
      </c>
    </row>
    <row r="273" spans="1:5" x14ac:dyDescent="0.3">
      <c r="A273" s="8" t="s">
        <v>140</v>
      </c>
      <c r="B273" s="4" t="s">
        <v>87</v>
      </c>
      <c r="C273" s="4">
        <v>0</v>
      </c>
      <c r="D273" s="4">
        <v>0</v>
      </c>
      <c r="E273" s="4">
        <v>8.8425148112123106E-5</v>
      </c>
    </row>
    <row r="274" spans="1:5" x14ac:dyDescent="0.3">
      <c r="A274" s="8" t="s">
        <v>140</v>
      </c>
      <c r="B274" s="4" t="s">
        <v>95</v>
      </c>
      <c r="C274" s="4">
        <v>0</v>
      </c>
      <c r="D274" s="4">
        <v>1.7669405424507501E-4</v>
      </c>
      <c r="E274" s="4">
        <v>0</v>
      </c>
    </row>
    <row r="275" spans="1:5" x14ac:dyDescent="0.3">
      <c r="A275" s="8" t="s">
        <v>140</v>
      </c>
      <c r="B275" s="4" t="s">
        <v>88</v>
      </c>
      <c r="C275" s="4">
        <v>7.1246819338422395E-4</v>
      </c>
      <c r="D275" s="4">
        <v>3.5338810849014899E-4</v>
      </c>
      <c r="E275" s="4">
        <v>6.1897603678486197E-4</v>
      </c>
    </row>
    <row r="276" spans="1:5" x14ac:dyDescent="0.3">
      <c r="A276" s="8" t="s">
        <v>140</v>
      </c>
      <c r="B276" s="4" t="s">
        <v>94</v>
      </c>
      <c r="C276" s="4">
        <v>3.1552162849872801E-3</v>
      </c>
      <c r="D276" s="4">
        <v>4.3290043290043299E-3</v>
      </c>
      <c r="E276" s="4">
        <v>5.1286585905031398E-3</v>
      </c>
    </row>
    <row r="277" spans="1:5" x14ac:dyDescent="0.3">
      <c r="A277" s="8" t="s">
        <v>140</v>
      </c>
      <c r="B277" s="4" t="s">
        <v>96</v>
      </c>
      <c r="C277" s="4">
        <v>1.01781170483461E-4</v>
      </c>
      <c r="D277" s="4">
        <v>0</v>
      </c>
      <c r="E277" s="4">
        <v>0</v>
      </c>
    </row>
    <row r="278" spans="1:5" x14ac:dyDescent="0.3">
      <c r="A278" s="8" t="s">
        <v>140</v>
      </c>
      <c r="B278" s="4" t="s">
        <v>89</v>
      </c>
      <c r="C278" s="4">
        <v>1.11959287531807E-3</v>
      </c>
      <c r="D278" s="4">
        <v>1.85528756957328E-3</v>
      </c>
      <c r="E278" s="4">
        <v>2.2106287028030801E-3</v>
      </c>
    </row>
    <row r="279" spans="1:5" x14ac:dyDescent="0.3">
      <c r="A279" s="8" t="s">
        <v>140</v>
      </c>
      <c r="B279" s="4" t="s">
        <v>90</v>
      </c>
      <c r="C279" s="4">
        <v>0</v>
      </c>
      <c r="D279" s="4">
        <v>1.7669405424507501E-4</v>
      </c>
      <c r="E279" s="4">
        <v>1.7685029622424599E-4</v>
      </c>
    </row>
    <row r="280" spans="1:5" x14ac:dyDescent="0.3">
      <c r="A280" s="8" t="s">
        <v>140</v>
      </c>
      <c r="B280" s="4" t="s">
        <v>97</v>
      </c>
      <c r="C280" s="4">
        <v>2.03562340966921E-4</v>
      </c>
      <c r="D280" s="4">
        <v>8.8347027122537302E-5</v>
      </c>
      <c r="E280" s="4">
        <v>1.7685029622424599E-4</v>
      </c>
    </row>
    <row r="281" spans="1:5" x14ac:dyDescent="0.3">
      <c r="A281" s="8" t="s">
        <v>140</v>
      </c>
      <c r="B281" s="4" t="s">
        <v>91</v>
      </c>
      <c r="C281" s="4">
        <v>1.6284987277353699E-3</v>
      </c>
      <c r="D281" s="4">
        <v>2.7387578407986599E-3</v>
      </c>
      <c r="E281" s="4">
        <v>3.7138562207091699E-3</v>
      </c>
    </row>
    <row r="282" spans="1:5" x14ac:dyDescent="0.3">
      <c r="A282" s="8" t="s">
        <v>140</v>
      </c>
      <c r="B282" s="4" t="s">
        <v>92</v>
      </c>
      <c r="C282" s="4">
        <v>5.0890585241730301E-4</v>
      </c>
      <c r="D282" s="4">
        <v>3.5338810849014899E-4</v>
      </c>
      <c r="E282" s="4">
        <v>3.5370059244849199E-4</v>
      </c>
    </row>
    <row r="283" spans="1:5" x14ac:dyDescent="0.3">
      <c r="A283" s="8" t="s">
        <v>140</v>
      </c>
      <c r="B283" s="4" t="s">
        <v>93</v>
      </c>
      <c r="C283" s="4">
        <v>0.15908396946564901</v>
      </c>
      <c r="D283" s="4">
        <v>0.211237741849987</v>
      </c>
      <c r="E283" s="4">
        <v>0.235829870015032</v>
      </c>
    </row>
    <row r="284" spans="1:5" x14ac:dyDescent="0.3">
      <c r="A284" s="8" t="s">
        <v>141</v>
      </c>
      <c r="B284" s="4" t="s">
        <v>94</v>
      </c>
      <c r="C284" s="4">
        <v>1.01781170483461E-4</v>
      </c>
      <c r="D284" s="4">
        <v>8.8347027122537302E-5</v>
      </c>
      <c r="E284" s="4">
        <v>0</v>
      </c>
    </row>
    <row r="285" spans="1:5" x14ac:dyDescent="0.3">
      <c r="A285" s="8" t="s">
        <v>141</v>
      </c>
      <c r="B285" s="4" t="s">
        <v>89</v>
      </c>
      <c r="C285" s="4">
        <v>0</v>
      </c>
      <c r="D285" s="4">
        <v>0</v>
      </c>
      <c r="E285" s="4">
        <v>1.7685029622424599E-4</v>
      </c>
    </row>
    <row r="286" spans="1:5" x14ac:dyDescent="0.3">
      <c r="A286" s="8" t="s">
        <v>141</v>
      </c>
      <c r="B286" s="4" t="s">
        <v>91</v>
      </c>
      <c r="C286" s="4">
        <v>0</v>
      </c>
      <c r="D286" s="4">
        <v>8.8347027122537302E-5</v>
      </c>
      <c r="E286" s="4">
        <v>0</v>
      </c>
    </row>
    <row r="287" spans="1:5" x14ac:dyDescent="0.3">
      <c r="A287" s="8" t="s">
        <v>141</v>
      </c>
      <c r="B287" s="4" t="s">
        <v>93</v>
      </c>
      <c r="C287" s="4">
        <v>3.0534351145038198E-3</v>
      </c>
      <c r="D287" s="4">
        <v>4.7707394646170197E-3</v>
      </c>
      <c r="E287" s="4">
        <v>4.2444071093819102E-3</v>
      </c>
    </row>
    <row r="288" spans="1:5" x14ac:dyDescent="0.3">
      <c r="A288" s="8" t="s">
        <v>142</v>
      </c>
      <c r="B288" s="4" t="s">
        <v>88</v>
      </c>
      <c r="C288" s="4">
        <v>0</v>
      </c>
      <c r="D288" s="4">
        <v>1.7669405424507501E-4</v>
      </c>
      <c r="E288" s="4">
        <v>8.8425148112123106E-5</v>
      </c>
    </row>
    <row r="289" spans="1:5" x14ac:dyDescent="0.3">
      <c r="A289" s="8" t="s">
        <v>142</v>
      </c>
      <c r="B289" s="4" t="s">
        <v>89</v>
      </c>
      <c r="C289" s="4">
        <v>1.01781170483461E-4</v>
      </c>
      <c r="D289" s="4">
        <v>0</v>
      </c>
      <c r="E289" s="4">
        <v>1.7685029622424599E-4</v>
      </c>
    </row>
    <row r="290" spans="1:5" x14ac:dyDescent="0.3">
      <c r="A290" s="8" t="s">
        <v>142</v>
      </c>
      <c r="B290" s="4" t="s">
        <v>90</v>
      </c>
      <c r="C290" s="4">
        <v>0</v>
      </c>
      <c r="D290" s="4">
        <v>8.8347027122537302E-5</v>
      </c>
      <c r="E290" s="4">
        <v>1.7685029622424599E-4</v>
      </c>
    </row>
    <row r="291" spans="1:5" x14ac:dyDescent="0.3">
      <c r="A291" s="8" t="s">
        <v>142</v>
      </c>
      <c r="B291" s="4" t="s">
        <v>91</v>
      </c>
      <c r="C291" s="4">
        <v>2.03562340966921E-4</v>
      </c>
      <c r="D291" s="4">
        <v>3.5338810849014899E-4</v>
      </c>
      <c r="E291" s="4">
        <v>2.6527544433636901E-4</v>
      </c>
    </row>
    <row r="292" spans="1:5" x14ac:dyDescent="0.3">
      <c r="A292" s="8" t="s">
        <v>142</v>
      </c>
      <c r="B292" s="4" t="s">
        <v>92</v>
      </c>
      <c r="C292" s="4">
        <v>1.01781170483461E-4</v>
      </c>
      <c r="D292" s="4">
        <v>8.8347027122537302E-5</v>
      </c>
      <c r="E292" s="4">
        <v>0</v>
      </c>
    </row>
    <row r="293" spans="1:5" x14ac:dyDescent="0.3">
      <c r="A293" s="8" t="s">
        <v>142</v>
      </c>
      <c r="B293" s="4" t="s">
        <v>93</v>
      </c>
      <c r="C293" s="4">
        <v>1.7913486005089099E-2</v>
      </c>
      <c r="D293" s="4">
        <v>3.1628235709868398E-2</v>
      </c>
      <c r="E293" s="4">
        <v>3.2805729949597698E-2</v>
      </c>
    </row>
    <row r="294" spans="1:5" x14ac:dyDescent="0.3">
      <c r="A294" s="8" t="s">
        <v>143</v>
      </c>
      <c r="B294" s="4" t="s">
        <v>94</v>
      </c>
      <c r="C294" s="4">
        <v>0</v>
      </c>
      <c r="D294" s="4">
        <v>8.8347027122537302E-5</v>
      </c>
      <c r="E294" s="4">
        <v>8.8425148112123106E-5</v>
      </c>
    </row>
    <row r="295" spans="1:5" x14ac:dyDescent="0.3">
      <c r="A295" s="8" t="s">
        <v>143</v>
      </c>
      <c r="B295" s="4" t="s">
        <v>89</v>
      </c>
      <c r="C295" s="4">
        <v>0</v>
      </c>
      <c r="D295" s="4">
        <v>8.8347027122537302E-5</v>
      </c>
      <c r="E295" s="4">
        <v>8.8425148112123106E-5</v>
      </c>
    </row>
    <row r="296" spans="1:5" x14ac:dyDescent="0.3">
      <c r="A296" s="8" t="s">
        <v>143</v>
      </c>
      <c r="B296" s="4" t="s">
        <v>91</v>
      </c>
      <c r="C296" s="4">
        <v>1.01781170483461E-4</v>
      </c>
      <c r="D296" s="4">
        <v>8.8347027122537302E-5</v>
      </c>
      <c r="E296" s="4">
        <v>0</v>
      </c>
    </row>
    <row r="297" spans="1:5" x14ac:dyDescent="0.3">
      <c r="A297" s="8" t="s">
        <v>143</v>
      </c>
      <c r="B297" s="4" t="s">
        <v>93</v>
      </c>
      <c r="C297" s="4">
        <v>1.6284987277353699E-3</v>
      </c>
      <c r="D297" s="4">
        <v>3.6222281120240301E-3</v>
      </c>
      <c r="E297" s="4">
        <v>6.1897603678486204E-3</v>
      </c>
    </row>
    <row r="298" spans="1:5" x14ac:dyDescent="0.3">
      <c r="A298" s="8" t="s">
        <v>144</v>
      </c>
      <c r="B298" s="4" t="s">
        <v>89</v>
      </c>
      <c r="C298" s="4">
        <v>0</v>
      </c>
      <c r="D298" s="4">
        <v>8.8347027122537302E-5</v>
      </c>
      <c r="E298" s="4">
        <v>8.8425148112123106E-5</v>
      </c>
    </row>
    <row r="299" spans="1:5" x14ac:dyDescent="0.3">
      <c r="A299" s="8" t="s">
        <v>144</v>
      </c>
      <c r="B299" s="4" t="s">
        <v>90</v>
      </c>
      <c r="C299" s="4">
        <v>1.01781170483461E-4</v>
      </c>
      <c r="D299" s="4">
        <v>0</v>
      </c>
      <c r="E299" s="4">
        <v>0</v>
      </c>
    </row>
    <row r="300" spans="1:5" x14ac:dyDescent="0.3">
      <c r="A300" s="8" t="s">
        <v>144</v>
      </c>
      <c r="B300" s="4" t="s">
        <v>97</v>
      </c>
      <c r="C300" s="4">
        <v>1.01781170483461E-4</v>
      </c>
      <c r="D300" s="4">
        <v>0</v>
      </c>
      <c r="E300" s="4">
        <v>0</v>
      </c>
    </row>
    <row r="301" spans="1:5" x14ac:dyDescent="0.3">
      <c r="A301" s="8" t="s">
        <v>144</v>
      </c>
      <c r="B301" s="4" t="s">
        <v>91</v>
      </c>
      <c r="C301" s="4">
        <v>0</v>
      </c>
      <c r="D301" s="4">
        <v>0</v>
      </c>
      <c r="E301" s="4">
        <v>1.7685029622424599E-4</v>
      </c>
    </row>
    <row r="302" spans="1:5" x14ac:dyDescent="0.3">
      <c r="A302" s="8" t="s">
        <v>144</v>
      </c>
      <c r="B302" s="4" t="s">
        <v>92</v>
      </c>
      <c r="C302" s="4">
        <v>0</v>
      </c>
      <c r="D302" s="4">
        <v>0</v>
      </c>
      <c r="E302" s="4">
        <v>8.8425148112123106E-5</v>
      </c>
    </row>
    <row r="303" spans="1:5" x14ac:dyDescent="0.3">
      <c r="A303" s="8" t="s">
        <v>144</v>
      </c>
      <c r="B303" s="4" t="s">
        <v>93</v>
      </c>
      <c r="C303" s="4">
        <v>2.7480916030534399E-3</v>
      </c>
      <c r="D303" s="4">
        <v>3.88726919339164E-3</v>
      </c>
      <c r="E303" s="4">
        <v>4.5981077018303999E-3</v>
      </c>
    </row>
    <row r="304" spans="1:5" x14ac:dyDescent="0.3">
      <c r="A304" s="8" t="s">
        <v>145</v>
      </c>
      <c r="B304" s="4" t="s">
        <v>88</v>
      </c>
      <c r="C304" s="4">
        <v>0</v>
      </c>
      <c r="D304" s="4">
        <v>0</v>
      </c>
      <c r="E304" s="4">
        <v>8.8425148112123106E-5</v>
      </c>
    </row>
    <row r="305" spans="1:5" x14ac:dyDescent="0.3">
      <c r="A305" s="8" t="s">
        <v>145</v>
      </c>
      <c r="B305" s="4" t="s">
        <v>94</v>
      </c>
      <c r="C305" s="4">
        <v>1.01781170483461E-4</v>
      </c>
      <c r="D305" s="4">
        <v>0</v>
      </c>
      <c r="E305" s="4">
        <v>8.8425148112123106E-5</v>
      </c>
    </row>
    <row r="306" spans="1:5" x14ac:dyDescent="0.3">
      <c r="A306" s="8" t="s">
        <v>145</v>
      </c>
      <c r="B306" s="4" t="s">
        <v>89</v>
      </c>
      <c r="C306" s="4">
        <v>1.01781170483461E-4</v>
      </c>
      <c r="D306" s="4">
        <v>8.8347027122537302E-5</v>
      </c>
      <c r="E306" s="4">
        <v>8.8425148112123106E-5</v>
      </c>
    </row>
    <row r="307" spans="1:5" x14ac:dyDescent="0.3">
      <c r="A307" s="8" t="s">
        <v>145</v>
      </c>
      <c r="B307" s="4" t="s">
        <v>90</v>
      </c>
      <c r="C307" s="4">
        <v>0</v>
      </c>
      <c r="D307" s="4">
        <v>8.8347027122537302E-5</v>
      </c>
      <c r="E307" s="4">
        <v>0</v>
      </c>
    </row>
    <row r="308" spans="1:5" x14ac:dyDescent="0.3">
      <c r="A308" s="8" t="s">
        <v>145</v>
      </c>
      <c r="B308" s="4" t="s">
        <v>91</v>
      </c>
      <c r="C308" s="4">
        <v>0</v>
      </c>
      <c r="D308" s="4">
        <v>8.8347027122537302E-5</v>
      </c>
      <c r="E308" s="4">
        <v>1.7685029622424599E-4</v>
      </c>
    </row>
    <row r="309" spans="1:5" x14ac:dyDescent="0.3">
      <c r="A309" s="8" t="s">
        <v>145</v>
      </c>
      <c r="B309" s="4" t="s">
        <v>92</v>
      </c>
      <c r="C309" s="4">
        <v>0</v>
      </c>
      <c r="D309" s="4">
        <v>8.8347027122537302E-5</v>
      </c>
      <c r="E309" s="4">
        <v>0</v>
      </c>
    </row>
    <row r="310" spans="1:5" x14ac:dyDescent="0.3">
      <c r="A310" s="8" t="s">
        <v>145</v>
      </c>
      <c r="B310" s="4" t="s">
        <v>93</v>
      </c>
      <c r="C310" s="4">
        <v>3.7659033078880398E-3</v>
      </c>
      <c r="D310" s="4">
        <v>6.8910681155579098E-3</v>
      </c>
      <c r="E310" s="4">
        <v>7.4277124414183398E-3</v>
      </c>
    </row>
    <row r="311" spans="1:5" x14ac:dyDescent="0.3">
      <c r="A311" s="8" t="s">
        <v>20</v>
      </c>
      <c r="B311" s="4" t="s">
        <v>87</v>
      </c>
      <c r="C311" s="4">
        <v>1.01781170483461E-4</v>
      </c>
      <c r="D311" s="4">
        <v>1.7669405424507501E-4</v>
      </c>
      <c r="E311" s="4">
        <v>8.8425148112123106E-5</v>
      </c>
    </row>
    <row r="312" spans="1:5" x14ac:dyDescent="0.3">
      <c r="A312" s="8" t="s">
        <v>20</v>
      </c>
      <c r="B312" s="4" t="s">
        <v>95</v>
      </c>
      <c r="C312" s="4">
        <v>0</v>
      </c>
      <c r="D312" s="4">
        <v>8.8347027122537302E-5</v>
      </c>
      <c r="E312" s="4">
        <v>8.8425148112123106E-5</v>
      </c>
    </row>
    <row r="313" spans="1:5" x14ac:dyDescent="0.3">
      <c r="A313" s="8" t="s">
        <v>20</v>
      </c>
      <c r="B313" s="4" t="s">
        <v>88</v>
      </c>
      <c r="C313" s="4">
        <v>3.0534351145038201E-4</v>
      </c>
      <c r="D313" s="4">
        <v>6.1842918985776101E-4</v>
      </c>
      <c r="E313" s="4">
        <v>2.6527544433636901E-4</v>
      </c>
    </row>
    <row r="314" spans="1:5" x14ac:dyDescent="0.3">
      <c r="A314" s="8" t="s">
        <v>20</v>
      </c>
      <c r="B314" s="4" t="s">
        <v>94</v>
      </c>
      <c r="C314" s="4">
        <v>8.1424936386768399E-4</v>
      </c>
      <c r="D314" s="4">
        <v>9.7181729834791097E-4</v>
      </c>
      <c r="E314" s="4">
        <v>8.8425148112123103E-4</v>
      </c>
    </row>
    <row r="315" spans="1:5" x14ac:dyDescent="0.3">
      <c r="A315" s="8" t="s">
        <v>20</v>
      </c>
      <c r="B315" s="4" t="s">
        <v>96</v>
      </c>
      <c r="C315" s="4">
        <v>2.03562340966921E-4</v>
      </c>
      <c r="D315" s="4">
        <v>2.6504108136761202E-4</v>
      </c>
      <c r="E315" s="4">
        <v>1.7685029622424599E-4</v>
      </c>
    </row>
    <row r="316" spans="1:5" x14ac:dyDescent="0.3">
      <c r="A316" s="8" t="s">
        <v>20</v>
      </c>
      <c r="B316" s="4" t="s">
        <v>89</v>
      </c>
      <c r="C316" s="4">
        <v>1.0178117048346099E-3</v>
      </c>
      <c r="D316" s="4">
        <v>8.8347027122537302E-4</v>
      </c>
      <c r="E316" s="4">
        <v>1.23795207356972E-3</v>
      </c>
    </row>
    <row r="317" spans="1:5" x14ac:dyDescent="0.3">
      <c r="A317" s="8" t="s">
        <v>20</v>
      </c>
      <c r="B317" s="4" t="s">
        <v>90</v>
      </c>
      <c r="C317" s="4">
        <v>7.1246819338422395E-4</v>
      </c>
      <c r="D317" s="4">
        <v>1.3252054068380601E-3</v>
      </c>
      <c r="E317" s="4">
        <v>7.9582633300910805E-4</v>
      </c>
    </row>
    <row r="318" spans="1:5" x14ac:dyDescent="0.3">
      <c r="A318" s="8" t="s">
        <v>20</v>
      </c>
      <c r="B318" s="4" t="s">
        <v>97</v>
      </c>
      <c r="C318" s="4">
        <v>1.01781170483461E-4</v>
      </c>
      <c r="D318" s="4">
        <v>8.8347027122537302E-5</v>
      </c>
      <c r="E318" s="4">
        <v>0</v>
      </c>
    </row>
    <row r="319" spans="1:5" x14ac:dyDescent="0.3">
      <c r="A319" s="8" t="s">
        <v>20</v>
      </c>
      <c r="B319" s="4" t="s">
        <v>91</v>
      </c>
      <c r="C319" s="4">
        <v>1.0178117048346099E-3</v>
      </c>
      <c r="D319" s="4">
        <v>1.14851135259299E-3</v>
      </c>
      <c r="E319" s="4">
        <v>9.7267662923335402E-4</v>
      </c>
    </row>
    <row r="320" spans="1:5" x14ac:dyDescent="0.3">
      <c r="A320" s="8" t="s">
        <v>20</v>
      </c>
      <c r="B320" s="4" t="s">
        <v>92</v>
      </c>
      <c r="C320" s="4">
        <v>4.07124681933842E-4</v>
      </c>
      <c r="D320" s="4">
        <v>4.41735135612687E-4</v>
      </c>
      <c r="E320" s="4">
        <v>8.8425148112123103E-4</v>
      </c>
    </row>
    <row r="321" spans="1:5" x14ac:dyDescent="0.3">
      <c r="A321" s="8" t="s">
        <v>20</v>
      </c>
      <c r="B321" s="4" t="s">
        <v>93</v>
      </c>
      <c r="C321" s="4">
        <v>7.9796437659033104E-2</v>
      </c>
      <c r="D321" s="4">
        <v>0.13808640339252601</v>
      </c>
      <c r="E321" s="4">
        <v>0.112653638694845</v>
      </c>
    </row>
    <row r="322" spans="1:5" x14ac:dyDescent="0.3">
      <c r="A322" s="8" t="s">
        <v>21</v>
      </c>
      <c r="B322" s="4" t="s">
        <v>87</v>
      </c>
      <c r="C322" s="4">
        <v>1.01781170483461E-4</v>
      </c>
      <c r="D322" s="4">
        <v>0</v>
      </c>
      <c r="E322" s="4">
        <v>0</v>
      </c>
    </row>
    <row r="323" spans="1:5" x14ac:dyDescent="0.3">
      <c r="A323" s="8" t="s">
        <v>21</v>
      </c>
      <c r="B323" s="4" t="s">
        <v>95</v>
      </c>
      <c r="C323" s="4">
        <v>1.01781170483461E-4</v>
      </c>
      <c r="D323" s="4">
        <v>0</v>
      </c>
      <c r="E323" s="4">
        <v>0</v>
      </c>
    </row>
    <row r="324" spans="1:5" x14ac:dyDescent="0.3">
      <c r="A324" s="8" t="s">
        <v>21</v>
      </c>
      <c r="B324" s="4" t="s">
        <v>88</v>
      </c>
      <c r="C324" s="4">
        <v>2.03562340966921E-4</v>
      </c>
      <c r="D324" s="4">
        <v>3.5338810849014899E-4</v>
      </c>
      <c r="E324" s="4">
        <v>0</v>
      </c>
    </row>
    <row r="325" spans="1:5" x14ac:dyDescent="0.3">
      <c r="A325" s="8" t="s">
        <v>21</v>
      </c>
      <c r="B325" s="4" t="s">
        <v>94</v>
      </c>
      <c r="C325" s="4">
        <v>5.0890585241730301E-4</v>
      </c>
      <c r="D325" s="4">
        <v>3.5338810849014899E-4</v>
      </c>
      <c r="E325" s="4">
        <v>2.6527544433636901E-4</v>
      </c>
    </row>
    <row r="326" spans="1:5" x14ac:dyDescent="0.3">
      <c r="A326" s="8" t="s">
        <v>21</v>
      </c>
      <c r="B326" s="4" t="s">
        <v>96</v>
      </c>
      <c r="C326" s="4">
        <v>1.01781170483461E-4</v>
      </c>
      <c r="D326" s="4">
        <v>0</v>
      </c>
      <c r="E326" s="4">
        <v>8.8425148112123106E-5</v>
      </c>
    </row>
    <row r="327" spans="1:5" x14ac:dyDescent="0.3">
      <c r="A327" s="8" t="s">
        <v>21</v>
      </c>
      <c r="B327" s="4" t="s">
        <v>89</v>
      </c>
      <c r="C327" s="4">
        <v>9.1603053435114501E-4</v>
      </c>
      <c r="D327" s="4">
        <v>5.3008216273522403E-4</v>
      </c>
      <c r="E327" s="4">
        <v>4.4212574056061497E-4</v>
      </c>
    </row>
    <row r="328" spans="1:5" x14ac:dyDescent="0.3">
      <c r="A328" s="8" t="s">
        <v>21</v>
      </c>
      <c r="B328" s="4" t="s">
        <v>90</v>
      </c>
      <c r="C328" s="4">
        <v>3.0534351145038201E-4</v>
      </c>
      <c r="D328" s="4">
        <v>2.6504108136761202E-4</v>
      </c>
      <c r="E328" s="4">
        <v>3.5370059244849199E-4</v>
      </c>
    </row>
    <row r="329" spans="1:5" x14ac:dyDescent="0.3">
      <c r="A329" s="8" t="s">
        <v>21</v>
      </c>
      <c r="B329" s="4" t="s">
        <v>91</v>
      </c>
      <c r="C329" s="4">
        <v>8.1424936386768399E-4</v>
      </c>
      <c r="D329" s="4">
        <v>1.7669405424507501E-4</v>
      </c>
      <c r="E329" s="4">
        <v>5.3055088867273899E-4</v>
      </c>
    </row>
    <row r="330" spans="1:5" x14ac:dyDescent="0.3">
      <c r="A330" s="8" t="s">
        <v>21</v>
      </c>
      <c r="B330" s="4" t="s">
        <v>92</v>
      </c>
      <c r="C330" s="4">
        <v>4.07124681933842E-4</v>
      </c>
      <c r="D330" s="4">
        <v>8.8347027122537302E-5</v>
      </c>
      <c r="E330" s="4">
        <v>8.8425148112123106E-5</v>
      </c>
    </row>
    <row r="331" spans="1:5" x14ac:dyDescent="0.3">
      <c r="A331" s="8" t="s">
        <v>21</v>
      </c>
      <c r="B331" s="4" t="s">
        <v>93</v>
      </c>
      <c r="C331" s="4">
        <v>8.9974554707379098E-2</v>
      </c>
      <c r="D331" s="4">
        <v>0.13066525311423299</v>
      </c>
      <c r="E331" s="4">
        <v>0.12291095587585101</v>
      </c>
    </row>
    <row r="332" spans="1:5" x14ac:dyDescent="0.3">
      <c r="A332" s="12"/>
    </row>
    <row r="333" spans="1:5" x14ac:dyDescent="0.3">
      <c r="A333" s="10" t="s">
        <v>29</v>
      </c>
    </row>
    <row r="334" spans="1:5" x14ac:dyDescent="0.3">
      <c r="A334" s="11" t="s">
        <v>30</v>
      </c>
    </row>
    <row r="335" spans="1:5" x14ac:dyDescent="0.3">
      <c r="A335" s="11" t="s">
        <v>31</v>
      </c>
    </row>
    <row r="336" spans="1:5" x14ac:dyDescent="0.3">
      <c r="A336" s="11" t="s">
        <v>32</v>
      </c>
    </row>
    <row r="337" spans="1:1" x14ac:dyDescent="0.3">
      <c r="A337" s="11" t="s">
        <v>148</v>
      </c>
    </row>
    <row r="338" spans="1:1" x14ac:dyDescent="0.3">
      <c r="A338" s="11" t="s">
        <v>34</v>
      </c>
    </row>
    <row r="339" spans="1:1" x14ac:dyDescent="0.3">
      <c r="A339" s="11" t="s">
        <v>35</v>
      </c>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E7"/>
    <mergeCell ref="C171:E171"/>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E600"/>
  <sheetViews>
    <sheetView showGridLines="0" workbookViewId="0"/>
  </sheetViews>
  <sheetFormatPr defaultColWidth="10.88671875" defaultRowHeight="14.4" x14ac:dyDescent="0.3"/>
  <cols>
    <col min="1" max="1" width="25.77734375" customWidth="1"/>
    <col min="2" max="2" width="16.21875" customWidth="1"/>
    <col min="3" max="5" width="10.5546875" customWidth="1"/>
  </cols>
  <sheetData>
    <row r="1" spans="1:5" ht="15.6" x14ac:dyDescent="0.3">
      <c r="A1" s="9" t="s">
        <v>158</v>
      </c>
    </row>
    <row r="2" spans="1:5" ht="15.6" x14ac:dyDescent="0.3">
      <c r="A2" s="9" t="s">
        <v>24</v>
      </c>
    </row>
    <row r="3" spans="1:5" ht="15.6" x14ac:dyDescent="0.3">
      <c r="A3" s="9" t="s">
        <v>147</v>
      </c>
    </row>
    <row r="4" spans="1:5" ht="15.6" x14ac:dyDescent="0.3">
      <c r="A4" s="9" t="s">
        <v>54</v>
      </c>
    </row>
    <row r="5" spans="1:5" ht="15.6" x14ac:dyDescent="0.3">
      <c r="A5" s="9" t="s">
        <v>50</v>
      </c>
    </row>
    <row r="6" spans="1:5" x14ac:dyDescent="0.3">
      <c r="A6" s="13" t="str">
        <f>HYPERLINK("#'Table of contents'!A25", "Back to contents")</f>
        <v>Back to contents</v>
      </c>
    </row>
    <row r="7" spans="1:5" x14ac:dyDescent="0.3">
      <c r="A7" s="12"/>
      <c r="C7" s="15" t="s">
        <v>26</v>
      </c>
      <c r="D7" s="16"/>
      <c r="E7" s="16"/>
    </row>
    <row r="8" spans="1:5" x14ac:dyDescent="0.3">
      <c r="A8" s="7" t="s">
        <v>28</v>
      </c>
      <c r="B8" s="3" t="s">
        <v>28</v>
      </c>
      <c r="C8" s="3" t="s">
        <v>9</v>
      </c>
      <c r="D8" s="3" t="s">
        <v>10</v>
      </c>
      <c r="E8" s="3" t="s">
        <v>11</v>
      </c>
    </row>
    <row r="9" spans="1:5" x14ac:dyDescent="0.3">
      <c r="A9" s="5" t="s">
        <v>126</v>
      </c>
      <c r="B9" s="1" t="s">
        <v>100</v>
      </c>
      <c r="C9" s="1">
        <v>0</v>
      </c>
      <c r="D9" s="1">
        <v>1</v>
      </c>
      <c r="E9" s="1">
        <v>1</v>
      </c>
    </row>
    <row r="10" spans="1:5" x14ac:dyDescent="0.3">
      <c r="A10" s="5" t="s">
        <v>126</v>
      </c>
      <c r="B10" s="1" t="s">
        <v>101</v>
      </c>
      <c r="C10" s="1">
        <v>2</v>
      </c>
      <c r="D10" s="1">
        <v>5</v>
      </c>
      <c r="E10" s="1">
        <v>4</v>
      </c>
    </row>
    <row r="11" spans="1:5" x14ac:dyDescent="0.3">
      <c r="A11" s="5" t="s">
        <v>126</v>
      </c>
      <c r="B11" s="1" t="s">
        <v>102</v>
      </c>
      <c r="C11" s="1">
        <v>1</v>
      </c>
      <c r="D11" s="1">
        <v>3</v>
      </c>
      <c r="E11" s="1">
        <v>4</v>
      </c>
    </row>
    <row r="12" spans="1:5" x14ac:dyDescent="0.3">
      <c r="A12" s="5" t="s">
        <v>126</v>
      </c>
      <c r="B12" s="1" t="s">
        <v>103</v>
      </c>
      <c r="C12" s="1">
        <v>3</v>
      </c>
      <c r="D12" s="1">
        <v>2</v>
      </c>
      <c r="E12" s="1">
        <v>6</v>
      </c>
    </row>
    <row r="13" spans="1:5" x14ac:dyDescent="0.3">
      <c r="A13" s="5" t="s">
        <v>126</v>
      </c>
      <c r="B13" s="1" t="s">
        <v>104</v>
      </c>
      <c r="C13" s="1">
        <v>0</v>
      </c>
      <c r="D13" s="1">
        <v>1</v>
      </c>
      <c r="E13" s="1">
        <v>2</v>
      </c>
    </row>
    <row r="14" spans="1:5" x14ac:dyDescent="0.3">
      <c r="A14" s="5" t="s">
        <v>126</v>
      </c>
      <c r="B14" s="1" t="s">
        <v>106</v>
      </c>
      <c r="C14" s="1">
        <v>0</v>
      </c>
      <c r="D14" s="1">
        <v>0</v>
      </c>
      <c r="E14" s="1">
        <v>1</v>
      </c>
    </row>
    <row r="15" spans="1:5" x14ac:dyDescent="0.3">
      <c r="A15" s="5" t="s">
        <v>126</v>
      </c>
      <c r="B15" s="1" t="s">
        <v>107</v>
      </c>
      <c r="C15" s="1">
        <v>1</v>
      </c>
      <c r="D15" s="1">
        <v>3</v>
      </c>
      <c r="E15" s="1">
        <v>4</v>
      </c>
    </row>
    <row r="16" spans="1:5" x14ac:dyDescent="0.3">
      <c r="A16" s="5" t="s">
        <v>126</v>
      </c>
      <c r="B16" s="1" t="s">
        <v>108</v>
      </c>
      <c r="C16" s="1">
        <v>0</v>
      </c>
      <c r="D16" s="1">
        <v>3</v>
      </c>
      <c r="E16" s="1">
        <v>7</v>
      </c>
    </row>
    <row r="17" spans="1:5" x14ac:dyDescent="0.3">
      <c r="A17" s="5" t="s">
        <v>126</v>
      </c>
      <c r="B17" s="1" t="s">
        <v>109</v>
      </c>
      <c r="C17" s="1">
        <v>3</v>
      </c>
      <c r="D17" s="1">
        <v>9</v>
      </c>
      <c r="E17" s="1">
        <v>8</v>
      </c>
    </row>
    <row r="18" spans="1:5" x14ac:dyDescent="0.3">
      <c r="A18" s="5" t="s">
        <v>126</v>
      </c>
      <c r="B18" s="1" t="s">
        <v>110</v>
      </c>
      <c r="C18" s="1">
        <v>3</v>
      </c>
      <c r="D18" s="1">
        <v>0</v>
      </c>
      <c r="E18" s="1">
        <v>3</v>
      </c>
    </row>
    <row r="19" spans="1:5" x14ac:dyDescent="0.3">
      <c r="A19" s="5" t="s">
        <v>126</v>
      </c>
      <c r="B19" s="1" t="s">
        <v>111</v>
      </c>
      <c r="C19" s="1">
        <v>0</v>
      </c>
      <c r="D19" s="1">
        <v>0</v>
      </c>
      <c r="E19" s="1">
        <v>1</v>
      </c>
    </row>
    <row r="20" spans="1:5" x14ac:dyDescent="0.3">
      <c r="A20" s="5" t="s">
        <v>127</v>
      </c>
      <c r="B20" s="1" t="s">
        <v>100</v>
      </c>
      <c r="C20" s="1">
        <v>14</v>
      </c>
      <c r="D20" s="1">
        <v>22</v>
      </c>
      <c r="E20" s="1">
        <v>27</v>
      </c>
    </row>
    <row r="21" spans="1:5" x14ac:dyDescent="0.3">
      <c r="A21" s="5" t="s">
        <v>127</v>
      </c>
      <c r="B21" s="1" t="s">
        <v>101</v>
      </c>
      <c r="C21" s="1">
        <v>17</v>
      </c>
      <c r="D21" s="1">
        <v>32</v>
      </c>
      <c r="E21" s="1">
        <v>43</v>
      </c>
    </row>
    <row r="22" spans="1:5" x14ac:dyDescent="0.3">
      <c r="A22" s="5" t="s">
        <v>127</v>
      </c>
      <c r="B22" s="1" t="s">
        <v>102</v>
      </c>
      <c r="C22" s="1">
        <v>10</v>
      </c>
      <c r="D22" s="1">
        <v>31</v>
      </c>
      <c r="E22" s="1">
        <v>24</v>
      </c>
    </row>
    <row r="23" spans="1:5" x14ac:dyDescent="0.3">
      <c r="A23" s="5" t="s">
        <v>127</v>
      </c>
      <c r="B23" s="1" t="s">
        <v>103</v>
      </c>
      <c r="C23" s="1">
        <v>26</v>
      </c>
      <c r="D23" s="1">
        <v>63</v>
      </c>
      <c r="E23" s="1">
        <v>58</v>
      </c>
    </row>
    <row r="24" spans="1:5" x14ac:dyDescent="0.3">
      <c r="A24" s="5" t="s">
        <v>127</v>
      </c>
      <c r="B24" s="1" t="s">
        <v>104</v>
      </c>
      <c r="C24" s="1">
        <v>10</v>
      </c>
      <c r="D24" s="1">
        <v>11</v>
      </c>
      <c r="E24" s="1">
        <v>9</v>
      </c>
    </row>
    <row r="25" spans="1:5" x14ac:dyDescent="0.3">
      <c r="A25" s="5" t="s">
        <v>127</v>
      </c>
      <c r="B25" s="1" t="s">
        <v>105</v>
      </c>
      <c r="C25" s="1">
        <v>1</v>
      </c>
      <c r="D25" s="1">
        <v>0</v>
      </c>
      <c r="E25" s="1">
        <v>0</v>
      </c>
    </row>
    <row r="26" spans="1:5" x14ac:dyDescent="0.3">
      <c r="A26" s="5" t="s">
        <v>127</v>
      </c>
      <c r="B26" s="1" t="s">
        <v>106</v>
      </c>
      <c r="C26" s="1">
        <v>4</v>
      </c>
      <c r="D26" s="1">
        <v>8</v>
      </c>
      <c r="E26" s="1">
        <v>23</v>
      </c>
    </row>
    <row r="27" spans="1:5" x14ac:dyDescent="0.3">
      <c r="A27" s="5" t="s">
        <v>127</v>
      </c>
      <c r="B27" s="1" t="s">
        <v>107</v>
      </c>
      <c r="C27" s="1">
        <v>12</v>
      </c>
      <c r="D27" s="1">
        <v>27</v>
      </c>
      <c r="E27" s="1">
        <v>23</v>
      </c>
    </row>
    <row r="28" spans="1:5" x14ac:dyDescent="0.3">
      <c r="A28" s="5" t="s">
        <v>127</v>
      </c>
      <c r="B28" s="1" t="s">
        <v>108</v>
      </c>
      <c r="C28" s="1">
        <v>7</v>
      </c>
      <c r="D28" s="1">
        <v>14</v>
      </c>
      <c r="E28" s="1">
        <v>13</v>
      </c>
    </row>
    <row r="29" spans="1:5" x14ac:dyDescent="0.3">
      <c r="A29" s="5" t="s">
        <v>127</v>
      </c>
      <c r="B29" s="1" t="s">
        <v>109</v>
      </c>
      <c r="C29" s="1">
        <v>19</v>
      </c>
      <c r="D29" s="1">
        <v>33</v>
      </c>
      <c r="E29" s="1">
        <v>25</v>
      </c>
    </row>
    <row r="30" spans="1:5" x14ac:dyDescent="0.3">
      <c r="A30" s="5" t="s">
        <v>127</v>
      </c>
      <c r="B30" s="1" t="s">
        <v>110</v>
      </c>
      <c r="C30" s="1">
        <v>4</v>
      </c>
      <c r="D30" s="1">
        <v>12</v>
      </c>
      <c r="E30" s="1">
        <v>16</v>
      </c>
    </row>
    <row r="31" spans="1:5" x14ac:dyDescent="0.3">
      <c r="A31" s="5" t="s">
        <v>127</v>
      </c>
      <c r="B31" s="1" t="s">
        <v>111</v>
      </c>
      <c r="C31" s="1">
        <v>3</v>
      </c>
      <c r="D31" s="1">
        <v>3</v>
      </c>
      <c r="E31" s="1">
        <v>2</v>
      </c>
    </row>
    <row r="32" spans="1:5" x14ac:dyDescent="0.3">
      <c r="A32" s="5" t="s">
        <v>128</v>
      </c>
      <c r="B32" s="1" t="s">
        <v>100</v>
      </c>
      <c r="C32" s="1">
        <v>6</v>
      </c>
      <c r="D32" s="1">
        <v>20</v>
      </c>
      <c r="E32" s="1">
        <v>33</v>
      </c>
    </row>
    <row r="33" spans="1:5" x14ac:dyDescent="0.3">
      <c r="A33" s="5" t="s">
        <v>128</v>
      </c>
      <c r="B33" s="1" t="s">
        <v>101</v>
      </c>
      <c r="C33" s="1">
        <v>48</v>
      </c>
      <c r="D33" s="1">
        <v>70</v>
      </c>
      <c r="E33" s="1">
        <v>89</v>
      </c>
    </row>
    <row r="34" spans="1:5" x14ac:dyDescent="0.3">
      <c r="A34" s="5" t="s">
        <v>128</v>
      </c>
      <c r="B34" s="1" t="s">
        <v>102</v>
      </c>
      <c r="C34" s="1">
        <v>17</v>
      </c>
      <c r="D34" s="1">
        <v>18</v>
      </c>
      <c r="E34" s="1">
        <v>35</v>
      </c>
    </row>
    <row r="35" spans="1:5" x14ac:dyDescent="0.3">
      <c r="A35" s="5" t="s">
        <v>128</v>
      </c>
      <c r="B35" s="1" t="s">
        <v>103</v>
      </c>
      <c r="C35" s="1">
        <v>1</v>
      </c>
      <c r="D35" s="1">
        <v>3</v>
      </c>
      <c r="E35" s="1">
        <v>2</v>
      </c>
    </row>
    <row r="36" spans="1:5" x14ac:dyDescent="0.3">
      <c r="A36" s="5" t="s">
        <v>128</v>
      </c>
      <c r="B36" s="1" t="s">
        <v>104</v>
      </c>
      <c r="C36" s="1">
        <v>0</v>
      </c>
      <c r="D36" s="1">
        <v>2</v>
      </c>
      <c r="E36" s="1">
        <v>0</v>
      </c>
    </row>
    <row r="37" spans="1:5" x14ac:dyDescent="0.3">
      <c r="A37" s="5" t="s">
        <v>128</v>
      </c>
      <c r="B37" s="1" t="s">
        <v>107</v>
      </c>
      <c r="C37" s="1">
        <v>5</v>
      </c>
      <c r="D37" s="1">
        <v>8</v>
      </c>
      <c r="E37" s="1">
        <v>7</v>
      </c>
    </row>
    <row r="38" spans="1:5" x14ac:dyDescent="0.3">
      <c r="A38" s="5" t="s">
        <v>128</v>
      </c>
      <c r="B38" s="1" t="s">
        <v>108</v>
      </c>
      <c r="C38" s="1">
        <v>6</v>
      </c>
      <c r="D38" s="1">
        <v>6</v>
      </c>
      <c r="E38" s="1">
        <v>3</v>
      </c>
    </row>
    <row r="39" spans="1:5" x14ac:dyDescent="0.3">
      <c r="A39" s="5" t="s">
        <v>128</v>
      </c>
      <c r="B39" s="1" t="s">
        <v>109</v>
      </c>
      <c r="C39" s="1">
        <v>1</v>
      </c>
      <c r="D39" s="1">
        <v>2</v>
      </c>
      <c r="E39" s="1">
        <v>2</v>
      </c>
    </row>
    <row r="40" spans="1:5" x14ac:dyDescent="0.3">
      <c r="A40" s="5" t="s">
        <v>129</v>
      </c>
      <c r="B40" s="1" t="s">
        <v>100</v>
      </c>
      <c r="C40" s="1">
        <v>0</v>
      </c>
      <c r="D40" s="1">
        <v>1</v>
      </c>
      <c r="E40" s="1">
        <v>0</v>
      </c>
    </row>
    <row r="41" spans="1:5" x14ac:dyDescent="0.3">
      <c r="A41" s="5" t="s">
        <v>129</v>
      </c>
      <c r="B41" s="1" t="s">
        <v>101</v>
      </c>
      <c r="C41" s="1">
        <v>1</v>
      </c>
      <c r="D41" s="1">
        <v>0</v>
      </c>
      <c r="E41" s="1">
        <v>0</v>
      </c>
    </row>
    <row r="42" spans="1:5" x14ac:dyDescent="0.3">
      <c r="A42" s="5" t="s">
        <v>129</v>
      </c>
      <c r="B42" s="1" t="s">
        <v>108</v>
      </c>
      <c r="C42" s="1">
        <v>1</v>
      </c>
      <c r="D42" s="1">
        <v>1</v>
      </c>
      <c r="E42" s="1">
        <v>0</v>
      </c>
    </row>
    <row r="43" spans="1:5" x14ac:dyDescent="0.3">
      <c r="A43" s="5" t="s">
        <v>130</v>
      </c>
      <c r="B43" s="1" t="s">
        <v>100</v>
      </c>
      <c r="C43" s="1">
        <v>5</v>
      </c>
      <c r="D43" s="1">
        <v>9</v>
      </c>
      <c r="E43" s="1">
        <v>13</v>
      </c>
    </row>
    <row r="44" spans="1:5" x14ac:dyDescent="0.3">
      <c r="A44" s="5" t="s">
        <v>130</v>
      </c>
      <c r="B44" s="1" t="s">
        <v>101</v>
      </c>
      <c r="C44" s="1">
        <v>15</v>
      </c>
      <c r="D44" s="1">
        <v>29</v>
      </c>
      <c r="E44" s="1">
        <v>20</v>
      </c>
    </row>
    <row r="45" spans="1:5" x14ac:dyDescent="0.3">
      <c r="A45" s="5" t="s">
        <v>130</v>
      </c>
      <c r="B45" s="1" t="s">
        <v>102</v>
      </c>
      <c r="C45" s="1">
        <v>17</v>
      </c>
      <c r="D45" s="1">
        <v>25</v>
      </c>
      <c r="E45" s="1">
        <v>28</v>
      </c>
    </row>
    <row r="46" spans="1:5" x14ac:dyDescent="0.3">
      <c r="A46" s="5" t="s">
        <v>130</v>
      </c>
      <c r="B46" s="1" t="s">
        <v>103</v>
      </c>
      <c r="C46" s="1">
        <v>30</v>
      </c>
      <c r="D46" s="1">
        <v>59</v>
      </c>
      <c r="E46" s="1">
        <v>57</v>
      </c>
    </row>
    <row r="47" spans="1:5" x14ac:dyDescent="0.3">
      <c r="A47" s="5" t="s">
        <v>130</v>
      </c>
      <c r="B47" s="1" t="s">
        <v>104</v>
      </c>
      <c r="C47" s="1">
        <v>3</v>
      </c>
      <c r="D47" s="1">
        <v>7</v>
      </c>
      <c r="E47" s="1">
        <v>14</v>
      </c>
    </row>
    <row r="48" spans="1:5" x14ac:dyDescent="0.3">
      <c r="A48" s="5" t="s">
        <v>130</v>
      </c>
      <c r="B48" s="1" t="s">
        <v>105</v>
      </c>
      <c r="C48" s="1">
        <v>1</v>
      </c>
      <c r="D48" s="1">
        <v>2</v>
      </c>
      <c r="E48" s="1">
        <v>3</v>
      </c>
    </row>
    <row r="49" spans="1:5" x14ac:dyDescent="0.3">
      <c r="A49" s="5" t="s">
        <v>130</v>
      </c>
      <c r="B49" s="1" t="s">
        <v>106</v>
      </c>
      <c r="C49" s="1">
        <v>2</v>
      </c>
      <c r="D49" s="1">
        <v>5</v>
      </c>
      <c r="E49" s="1">
        <v>7</v>
      </c>
    </row>
    <row r="50" spans="1:5" x14ac:dyDescent="0.3">
      <c r="A50" s="5" t="s">
        <v>130</v>
      </c>
      <c r="B50" s="1" t="s">
        <v>107</v>
      </c>
      <c r="C50" s="1">
        <v>7</v>
      </c>
      <c r="D50" s="1">
        <v>7</v>
      </c>
      <c r="E50" s="1">
        <v>7</v>
      </c>
    </row>
    <row r="51" spans="1:5" x14ac:dyDescent="0.3">
      <c r="A51" s="5" t="s">
        <v>130</v>
      </c>
      <c r="B51" s="1" t="s">
        <v>108</v>
      </c>
      <c r="C51" s="1">
        <v>10</v>
      </c>
      <c r="D51" s="1">
        <v>12</v>
      </c>
      <c r="E51" s="1">
        <v>10</v>
      </c>
    </row>
    <row r="52" spans="1:5" x14ac:dyDescent="0.3">
      <c r="A52" s="5" t="s">
        <v>130</v>
      </c>
      <c r="B52" s="1" t="s">
        <v>109</v>
      </c>
      <c r="C52" s="1">
        <v>13</v>
      </c>
      <c r="D52" s="1">
        <v>28</v>
      </c>
      <c r="E52" s="1">
        <v>19</v>
      </c>
    </row>
    <row r="53" spans="1:5" x14ac:dyDescent="0.3">
      <c r="A53" s="5" t="s">
        <v>130</v>
      </c>
      <c r="B53" s="1" t="s">
        <v>110</v>
      </c>
      <c r="C53" s="1">
        <v>9</v>
      </c>
      <c r="D53" s="1">
        <v>36</v>
      </c>
      <c r="E53" s="1">
        <v>18</v>
      </c>
    </row>
    <row r="54" spans="1:5" x14ac:dyDescent="0.3">
      <c r="A54" s="5" t="s">
        <v>130</v>
      </c>
      <c r="B54" s="1" t="s">
        <v>111</v>
      </c>
      <c r="C54" s="1">
        <v>5</v>
      </c>
      <c r="D54" s="1">
        <v>14</v>
      </c>
      <c r="E54" s="1">
        <v>12</v>
      </c>
    </row>
    <row r="55" spans="1:5" x14ac:dyDescent="0.3">
      <c r="A55" s="5" t="s">
        <v>131</v>
      </c>
      <c r="B55" s="1" t="s">
        <v>100</v>
      </c>
      <c r="C55" s="1">
        <v>4</v>
      </c>
      <c r="D55" s="1">
        <v>5</v>
      </c>
      <c r="E55" s="1">
        <v>7</v>
      </c>
    </row>
    <row r="56" spans="1:5" x14ac:dyDescent="0.3">
      <c r="A56" s="5" t="s">
        <v>131</v>
      </c>
      <c r="B56" s="1" t="s">
        <v>101</v>
      </c>
      <c r="C56" s="1">
        <v>5</v>
      </c>
      <c r="D56" s="1">
        <v>10</v>
      </c>
      <c r="E56" s="1">
        <v>13</v>
      </c>
    </row>
    <row r="57" spans="1:5" x14ac:dyDescent="0.3">
      <c r="A57" s="5" t="s">
        <v>131</v>
      </c>
      <c r="B57" s="1" t="s">
        <v>102</v>
      </c>
      <c r="C57" s="1">
        <v>2</v>
      </c>
      <c r="D57" s="1">
        <v>8</v>
      </c>
      <c r="E57" s="1">
        <v>7</v>
      </c>
    </row>
    <row r="58" spans="1:5" x14ac:dyDescent="0.3">
      <c r="A58" s="5" t="s">
        <v>131</v>
      </c>
      <c r="B58" s="1" t="s">
        <v>103</v>
      </c>
      <c r="C58" s="1">
        <v>2</v>
      </c>
      <c r="D58" s="1">
        <v>4</v>
      </c>
      <c r="E58" s="1">
        <v>5</v>
      </c>
    </row>
    <row r="59" spans="1:5" x14ac:dyDescent="0.3">
      <c r="A59" s="5" t="s">
        <v>131</v>
      </c>
      <c r="B59" s="1" t="s">
        <v>104</v>
      </c>
      <c r="C59" s="1">
        <v>1</v>
      </c>
      <c r="D59" s="1">
        <v>3</v>
      </c>
      <c r="E59" s="1">
        <v>5</v>
      </c>
    </row>
    <row r="60" spans="1:5" x14ac:dyDescent="0.3">
      <c r="A60" s="5" t="s">
        <v>131</v>
      </c>
      <c r="B60" s="1" t="s">
        <v>105</v>
      </c>
      <c r="C60" s="1">
        <v>0</v>
      </c>
      <c r="D60" s="1">
        <v>1</v>
      </c>
      <c r="E60" s="1">
        <v>0</v>
      </c>
    </row>
    <row r="61" spans="1:5" x14ac:dyDescent="0.3">
      <c r="A61" s="5" t="s">
        <v>131</v>
      </c>
      <c r="B61" s="1" t="s">
        <v>106</v>
      </c>
      <c r="C61" s="1">
        <v>1</v>
      </c>
      <c r="D61" s="1">
        <v>4</v>
      </c>
      <c r="E61" s="1">
        <v>2</v>
      </c>
    </row>
    <row r="62" spans="1:5" x14ac:dyDescent="0.3">
      <c r="A62" s="5" t="s">
        <v>131</v>
      </c>
      <c r="B62" s="1" t="s">
        <v>107</v>
      </c>
      <c r="C62" s="1">
        <v>2</v>
      </c>
      <c r="D62" s="1">
        <v>2</v>
      </c>
      <c r="E62" s="1">
        <v>2</v>
      </c>
    </row>
    <row r="63" spans="1:5" x14ac:dyDescent="0.3">
      <c r="A63" s="5" t="s">
        <v>131</v>
      </c>
      <c r="B63" s="1" t="s">
        <v>108</v>
      </c>
      <c r="C63" s="1">
        <v>0</v>
      </c>
      <c r="D63" s="1">
        <v>3</v>
      </c>
      <c r="E63" s="1">
        <v>5</v>
      </c>
    </row>
    <row r="64" spans="1:5" x14ac:dyDescent="0.3">
      <c r="A64" s="5" t="s">
        <v>131</v>
      </c>
      <c r="B64" s="1" t="s">
        <v>109</v>
      </c>
      <c r="C64" s="1">
        <v>5</v>
      </c>
      <c r="D64" s="1">
        <v>4</v>
      </c>
      <c r="E64" s="1">
        <v>5</v>
      </c>
    </row>
    <row r="65" spans="1:5" x14ac:dyDescent="0.3">
      <c r="A65" s="5" t="s">
        <v>131</v>
      </c>
      <c r="B65" s="1" t="s">
        <v>110</v>
      </c>
      <c r="C65" s="1">
        <v>0</v>
      </c>
      <c r="D65" s="1">
        <v>5</v>
      </c>
      <c r="E65" s="1">
        <v>6</v>
      </c>
    </row>
    <row r="66" spans="1:5" x14ac:dyDescent="0.3">
      <c r="A66" s="5" t="s">
        <v>131</v>
      </c>
      <c r="B66" s="1" t="s">
        <v>111</v>
      </c>
      <c r="C66" s="1">
        <v>1</v>
      </c>
      <c r="D66" s="1">
        <v>6</v>
      </c>
      <c r="E66" s="1">
        <v>1</v>
      </c>
    </row>
    <row r="67" spans="1:5" x14ac:dyDescent="0.3">
      <c r="A67" s="5" t="s">
        <v>132</v>
      </c>
      <c r="B67" s="1" t="s">
        <v>100</v>
      </c>
      <c r="C67" s="1">
        <v>5</v>
      </c>
      <c r="D67" s="1">
        <v>10</v>
      </c>
      <c r="E67" s="1">
        <v>9</v>
      </c>
    </row>
    <row r="68" spans="1:5" x14ac:dyDescent="0.3">
      <c r="A68" s="5" t="s">
        <v>132</v>
      </c>
      <c r="B68" s="1" t="s">
        <v>101</v>
      </c>
      <c r="C68" s="1">
        <v>22</v>
      </c>
      <c r="D68" s="1">
        <v>39</v>
      </c>
      <c r="E68" s="1">
        <v>55</v>
      </c>
    </row>
    <row r="69" spans="1:5" x14ac:dyDescent="0.3">
      <c r="A69" s="5" t="s">
        <v>132</v>
      </c>
      <c r="B69" s="1" t="s">
        <v>102</v>
      </c>
      <c r="C69" s="1">
        <v>1</v>
      </c>
      <c r="D69" s="1">
        <v>4</v>
      </c>
      <c r="E69" s="1">
        <v>7</v>
      </c>
    </row>
    <row r="70" spans="1:5" x14ac:dyDescent="0.3">
      <c r="A70" s="5" t="s">
        <v>132</v>
      </c>
      <c r="B70" s="1" t="s">
        <v>107</v>
      </c>
      <c r="C70" s="1">
        <v>0</v>
      </c>
      <c r="D70" s="1">
        <v>2</v>
      </c>
      <c r="E70" s="1">
        <v>2</v>
      </c>
    </row>
    <row r="71" spans="1:5" x14ac:dyDescent="0.3">
      <c r="A71" s="5" t="s">
        <v>132</v>
      </c>
      <c r="B71" s="1" t="s">
        <v>108</v>
      </c>
      <c r="C71" s="1">
        <v>0</v>
      </c>
      <c r="D71" s="1">
        <v>1</v>
      </c>
      <c r="E71" s="1">
        <v>2</v>
      </c>
    </row>
    <row r="72" spans="1:5" x14ac:dyDescent="0.3">
      <c r="A72" s="5" t="s">
        <v>132</v>
      </c>
      <c r="B72" s="1" t="s">
        <v>109</v>
      </c>
      <c r="C72" s="1">
        <v>1</v>
      </c>
      <c r="D72" s="1">
        <v>0</v>
      </c>
      <c r="E72" s="1">
        <v>0</v>
      </c>
    </row>
    <row r="73" spans="1:5" x14ac:dyDescent="0.3">
      <c r="A73" s="5" t="s">
        <v>133</v>
      </c>
      <c r="B73" s="1" t="s">
        <v>100</v>
      </c>
      <c r="C73" s="1">
        <v>17</v>
      </c>
      <c r="D73" s="1">
        <v>17</v>
      </c>
      <c r="E73" s="1">
        <v>26</v>
      </c>
    </row>
    <row r="74" spans="1:5" x14ac:dyDescent="0.3">
      <c r="A74" s="5" t="s">
        <v>133</v>
      </c>
      <c r="B74" s="1" t="s">
        <v>101</v>
      </c>
      <c r="C74" s="1">
        <v>5</v>
      </c>
      <c r="D74" s="1">
        <v>15</v>
      </c>
      <c r="E74" s="1">
        <v>12</v>
      </c>
    </row>
    <row r="75" spans="1:5" x14ac:dyDescent="0.3">
      <c r="A75" s="5" t="s">
        <v>133</v>
      </c>
      <c r="B75" s="1" t="s">
        <v>102</v>
      </c>
      <c r="C75" s="1">
        <v>1</v>
      </c>
      <c r="D75" s="1">
        <v>7</v>
      </c>
      <c r="E75" s="1">
        <v>3</v>
      </c>
    </row>
    <row r="76" spans="1:5" x14ac:dyDescent="0.3">
      <c r="A76" s="5" t="s">
        <v>133</v>
      </c>
      <c r="B76" s="1" t="s">
        <v>103</v>
      </c>
      <c r="C76" s="1">
        <v>1</v>
      </c>
      <c r="D76" s="1">
        <v>1</v>
      </c>
      <c r="E76" s="1">
        <v>0</v>
      </c>
    </row>
    <row r="77" spans="1:5" x14ac:dyDescent="0.3">
      <c r="A77" s="5" t="s">
        <v>133</v>
      </c>
      <c r="B77" s="1" t="s">
        <v>106</v>
      </c>
      <c r="C77" s="1">
        <v>10</v>
      </c>
      <c r="D77" s="1">
        <v>11</v>
      </c>
      <c r="E77" s="1">
        <v>7</v>
      </c>
    </row>
    <row r="78" spans="1:5" x14ac:dyDescent="0.3">
      <c r="A78" s="5" t="s">
        <v>133</v>
      </c>
      <c r="B78" s="1" t="s">
        <v>107</v>
      </c>
      <c r="C78" s="1">
        <v>4</v>
      </c>
      <c r="D78" s="1">
        <v>5</v>
      </c>
      <c r="E78" s="1">
        <v>12</v>
      </c>
    </row>
    <row r="79" spans="1:5" x14ac:dyDescent="0.3">
      <c r="A79" s="5" t="s">
        <v>133</v>
      </c>
      <c r="B79" s="1" t="s">
        <v>108</v>
      </c>
      <c r="C79" s="1">
        <v>1</v>
      </c>
      <c r="D79" s="1">
        <v>1</v>
      </c>
      <c r="E79" s="1">
        <v>1</v>
      </c>
    </row>
    <row r="80" spans="1:5" x14ac:dyDescent="0.3">
      <c r="A80" s="5" t="s">
        <v>133</v>
      </c>
      <c r="B80" s="1" t="s">
        <v>109</v>
      </c>
      <c r="C80" s="1">
        <v>1</v>
      </c>
      <c r="D80" s="1">
        <v>1</v>
      </c>
      <c r="E80" s="1">
        <v>2</v>
      </c>
    </row>
    <row r="81" spans="1:5" x14ac:dyDescent="0.3">
      <c r="A81" s="5" t="s">
        <v>134</v>
      </c>
      <c r="B81" s="1" t="s">
        <v>100</v>
      </c>
      <c r="C81" s="1">
        <v>19</v>
      </c>
      <c r="D81" s="1">
        <v>45</v>
      </c>
      <c r="E81" s="1">
        <v>45</v>
      </c>
    </row>
    <row r="82" spans="1:5" x14ac:dyDescent="0.3">
      <c r="A82" s="5" t="s">
        <v>134</v>
      </c>
      <c r="B82" s="1" t="s">
        <v>101</v>
      </c>
      <c r="C82" s="1">
        <v>36</v>
      </c>
      <c r="D82" s="1">
        <v>80</v>
      </c>
      <c r="E82" s="1">
        <v>90</v>
      </c>
    </row>
    <row r="83" spans="1:5" x14ac:dyDescent="0.3">
      <c r="A83" s="5" t="s">
        <v>134</v>
      </c>
      <c r="B83" s="1" t="s">
        <v>102</v>
      </c>
      <c r="C83" s="1">
        <v>22</v>
      </c>
      <c r="D83" s="1">
        <v>46</v>
      </c>
      <c r="E83" s="1">
        <v>35</v>
      </c>
    </row>
    <row r="84" spans="1:5" x14ac:dyDescent="0.3">
      <c r="A84" s="5" t="s">
        <v>134</v>
      </c>
      <c r="B84" s="1" t="s">
        <v>103</v>
      </c>
      <c r="C84" s="1">
        <v>18</v>
      </c>
      <c r="D84" s="1">
        <v>14</v>
      </c>
      <c r="E84" s="1">
        <v>26</v>
      </c>
    </row>
    <row r="85" spans="1:5" x14ac:dyDescent="0.3">
      <c r="A85" s="5" t="s">
        <v>134</v>
      </c>
      <c r="B85" s="1" t="s">
        <v>104</v>
      </c>
      <c r="C85" s="1">
        <v>3</v>
      </c>
      <c r="D85" s="1">
        <v>5</v>
      </c>
      <c r="E85" s="1">
        <v>4</v>
      </c>
    </row>
    <row r="86" spans="1:5" x14ac:dyDescent="0.3">
      <c r="A86" s="5" t="s">
        <v>134</v>
      </c>
      <c r="B86" s="1" t="s">
        <v>106</v>
      </c>
      <c r="C86" s="1">
        <v>20</v>
      </c>
      <c r="D86" s="1">
        <v>42</v>
      </c>
      <c r="E86" s="1">
        <v>54</v>
      </c>
    </row>
    <row r="87" spans="1:5" x14ac:dyDescent="0.3">
      <c r="A87" s="5" t="s">
        <v>134</v>
      </c>
      <c r="B87" s="1" t="s">
        <v>107</v>
      </c>
      <c r="C87" s="1">
        <v>45</v>
      </c>
      <c r="D87" s="1">
        <v>71</v>
      </c>
      <c r="E87" s="1">
        <v>76</v>
      </c>
    </row>
    <row r="88" spans="1:5" x14ac:dyDescent="0.3">
      <c r="A88" s="5" t="s">
        <v>134</v>
      </c>
      <c r="B88" s="1" t="s">
        <v>108</v>
      </c>
      <c r="C88" s="1">
        <v>30</v>
      </c>
      <c r="D88" s="1">
        <v>51</v>
      </c>
      <c r="E88" s="1">
        <v>53</v>
      </c>
    </row>
    <row r="89" spans="1:5" x14ac:dyDescent="0.3">
      <c r="A89" s="5" t="s">
        <v>134</v>
      </c>
      <c r="B89" s="1" t="s">
        <v>109</v>
      </c>
      <c r="C89" s="1">
        <v>19</v>
      </c>
      <c r="D89" s="1">
        <v>25</v>
      </c>
      <c r="E89" s="1">
        <v>22</v>
      </c>
    </row>
    <row r="90" spans="1:5" x14ac:dyDescent="0.3">
      <c r="A90" s="5" t="s">
        <v>134</v>
      </c>
      <c r="B90" s="1" t="s">
        <v>110</v>
      </c>
      <c r="C90" s="1">
        <v>8</v>
      </c>
      <c r="D90" s="1">
        <v>14</v>
      </c>
      <c r="E90" s="1">
        <v>8</v>
      </c>
    </row>
    <row r="91" spans="1:5" x14ac:dyDescent="0.3">
      <c r="A91" s="5" t="s">
        <v>135</v>
      </c>
      <c r="B91" s="1" t="s">
        <v>100</v>
      </c>
      <c r="C91" s="1">
        <v>186</v>
      </c>
      <c r="D91" s="1">
        <v>0</v>
      </c>
      <c r="E91" s="1">
        <v>0</v>
      </c>
    </row>
    <row r="92" spans="1:5" x14ac:dyDescent="0.3">
      <c r="A92" s="5" t="s">
        <v>135</v>
      </c>
      <c r="B92" s="1" t="s">
        <v>101</v>
      </c>
      <c r="C92" s="1">
        <v>465</v>
      </c>
      <c r="D92" s="1">
        <v>0</v>
      </c>
      <c r="E92" s="1">
        <v>0</v>
      </c>
    </row>
    <row r="93" spans="1:5" x14ac:dyDescent="0.3">
      <c r="A93" s="5" t="s">
        <v>135</v>
      </c>
      <c r="B93" s="1" t="s">
        <v>102</v>
      </c>
      <c r="C93" s="1">
        <v>207</v>
      </c>
      <c r="D93" s="1">
        <v>0</v>
      </c>
      <c r="E93" s="1">
        <v>0</v>
      </c>
    </row>
    <row r="94" spans="1:5" x14ac:dyDescent="0.3">
      <c r="A94" s="5" t="s">
        <v>135</v>
      </c>
      <c r="B94" s="1" t="s">
        <v>103</v>
      </c>
      <c r="C94" s="1">
        <v>208</v>
      </c>
      <c r="D94" s="1">
        <v>0</v>
      </c>
      <c r="E94" s="1">
        <v>0</v>
      </c>
    </row>
    <row r="95" spans="1:5" x14ac:dyDescent="0.3">
      <c r="A95" s="5" t="s">
        <v>135</v>
      </c>
      <c r="B95" s="1" t="s">
        <v>104</v>
      </c>
      <c r="C95" s="1">
        <v>166</v>
      </c>
      <c r="D95" s="1">
        <v>0</v>
      </c>
      <c r="E95" s="1">
        <v>0</v>
      </c>
    </row>
    <row r="96" spans="1:5" x14ac:dyDescent="0.3">
      <c r="A96" s="5" t="s">
        <v>135</v>
      </c>
      <c r="B96" s="1" t="s">
        <v>105</v>
      </c>
      <c r="C96" s="1">
        <v>46</v>
      </c>
      <c r="D96" s="1">
        <v>0</v>
      </c>
      <c r="E96" s="1">
        <v>0</v>
      </c>
    </row>
    <row r="97" spans="1:5" x14ac:dyDescent="0.3">
      <c r="A97" s="5" t="s">
        <v>135</v>
      </c>
      <c r="B97" s="1" t="s">
        <v>106</v>
      </c>
      <c r="C97" s="1">
        <v>140</v>
      </c>
      <c r="D97" s="1">
        <v>0</v>
      </c>
      <c r="E97" s="1">
        <v>0</v>
      </c>
    </row>
    <row r="98" spans="1:5" x14ac:dyDescent="0.3">
      <c r="A98" s="5" t="s">
        <v>135</v>
      </c>
      <c r="B98" s="1" t="s">
        <v>107</v>
      </c>
      <c r="C98" s="1">
        <v>464</v>
      </c>
      <c r="D98" s="1">
        <v>0</v>
      </c>
      <c r="E98" s="1">
        <v>0</v>
      </c>
    </row>
    <row r="99" spans="1:5" x14ac:dyDescent="0.3">
      <c r="A99" s="5" t="s">
        <v>135</v>
      </c>
      <c r="B99" s="1" t="s">
        <v>108</v>
      </c>
      <c r="C99" s="1">
        <v>307</v>
      </c>
      <c r="D99" s="1">
        <v>0</v>
      </c>
      <c r="E99" s="1">
        <v>0</v>
      </c>
    </row>
    <row r="100" spans="1:5" x14ac:dyDescent="0.3">
      <c r="A100" s="5" t="s">
        <v>135</v>
      </c>
      <c r="B100" s="1" t="s">
        <v>109</v>
      </c>
      <c r="C100" s="1">
        <v>238</v>
      </c>
      <c r="D100" s="1">
        <v>0</v>
      </c>
      <c r="E100" s="1">
        <v>0</v>
      </c>
    </row>
    <row r="101" spans="1:5" x14ac:dyDescent="0.3">
      <c r="A101" s="5" t="s">
        <v>135</v>
      </c>
      <c r="B101" s="1" t="s">
        <v>110</v>
      </c>
      <c r="C101" s="1">
        <v>448</v>
      </c>
      <c r="D101" s="1">
        <v>0</v>
      </c>
      <c r="E101" s="1">
        <v>0</v>
      </c>
    </row>
    <row r="102" spans="1:5" x14ac:dyDescent="0.3">
      <c r="A102" s="5" t="s">
        <v>135</v>
      </c>
      <c r="B102" s="1" t="s">
        <v>111</v>
      </c>
      <c r="C102" s="1">
        <v>172</v>
      </c>
      <c r="D102" s="1">
        <v>0</v>
      </c>
      <c r="E102" s="1">
        <v>0</v>
      </c>
    </row>
    <row r="103" spans="1:5" x14ac:dyDescent="0.3">
      <c r="A103" s="5" t="s">
        <v>17</v>
      </c>
      <c r="B103" s="1" t="s">
        <v>101</v>
      </c>
      <c r="C103" s="1">
        <v>0</v>
      </c>
      <c r="D103" s="1">
        <v>1</v>
      </c>
      <c r="E103" s="1">
        <v>0</v>
      </c>
    </row>
    <row r="104" spans="1:5" x14ac:dyDescent="0.3">
      <c r="A104" s="5" t="s">
        <v>17</v>
      </c>
      <c r="B104" s="1" t="s">
        <v>102</v>
      </c>
      <c r="C104" s="1">
        <v>2</v>
      </c>
      <c r="D104" s="1">
        <v>5</v>
      </c>
      <c r="E104" s="1">
        <v>3</v>
      </c>
    </row>
    <row r="105" spans="1:5" x14ac:dyDescent="0.3">
      <c r="A105" s="5" t="s">
        <v>17</v>
      </c>
      <c r="B105" s="1" t="s">
        <v>103</v>
      </c>
      <c r="C105" s="1">
        <v>241</v>
      </c>
      <c r="D105" s="1">
        <v>390</v>
      </c>
      <c r="E105" s="1">
        <v>333</v>
      </c>
    </row>
    <row r="106" spans="1:5" x14ac:dyDescent="0.3">
      <c r="A106" s="5" t="s">
        <v>17</v>
      </c>
      <c r="B106" s="1" t="s">
        <v>104</v>
      </c>
      <c r="C106" s="1">
        <v>295</v>
      </c>
      <c r="D106" s="1">
        <v>538</v>
      </c>
      <c r="E106" s="1">
        <v>484</v>
      </c>
    </row>
    <row r="107" spans="1:5" x14ac:dyDescent="0.3">
      <c r="A107" s="5" t="s">
        <v>17</v>
      </c>
      <c r="B107" s="1" t="s">
        <v>105</v>
      </c>
      <c r="C107" s="1">
        <v>21</v>
      </c>
      <c r="D107" s="1">
        <v>41</v>
      </c>
      <c r="E107" s="1">
        <v>37</v>
      </c>
    </row>
    <row r="108" spans="1:5" x14ac:dyDescent="0.3">
      <c r="A108" s="5" t="s">
        <v>17</v>
      </c>
      <c r="B108" s="1" t="s">
        <v>108</v>
      </c>
      <c r="C108" s="1">
        <v>2</v>
      </c>
      <c r="D108" s="1">
        <v>4</v>
      </c>
      <c r="E108" s="1">
        <v>4</v>
      </c>
    </row>
    <row r="109" spans="1:5" x14ac:dyDescent="0.3">
      <c r="A109" s="5" t="s">
        <v>17</v>
      </c>
      <c r="B109" s="1" t="s">
        <v>109</v>
      </c>
      <c r="C109" s="1">
        <v>233</v>
      </c>
      <c r="D109" s="1">
        <v>306</v>
      </c>
      <c r="E109" s="1">
        <v>232</v>
      </c>
    </row>
    <row r="110" spans="1:5" x14ac:dyDescent="0.3">
      <c r="A110" s="5" t="s">
        <v>17</v>
      </c>
      <c r="B110" s="1" t="s">
        <v>110</v>
      </c>
      <c r="C110" s="1">
        <v>511</v>
      </c>
      <c r="D110" s="1">
        <v>860</v>
      </c>
      <c r="E110" s="1">
        <v>774</v>
      </c>
    </row>
    <row r="111" spans="1:5" x14ac:dyDescent="0.3">
      <c r="A111" s="5" t="s">
        <v>17</v>
      </c>
      <c r="B111" s="1" t="s">
        <v>111</v>
      </c>
      <c r="C111" s="1">
        <v>120</v>
      </c>
      <c r="D111" s="1">
        <v>176</v>
      </c>
      <c r="E111" s="1">
        <v>200</v>
      </c>
    </row>
    <row r="112" spans="1:5" x14ac:dyDescent="0.3">
      <c r="A112" s="5" t="s">
        <v>136</v>
      </c>
      <c r="B112" s="1" t="s">
        <v>100</v>
      </c>
      <c r="C112" s="1">
        <v>18</v>
      </c>
      <c r="D112" s="1">
        <v>58</v>
      </c>
      <c r="E112" s="1">
        <v>84</v>
      </c>
    </row>
    <row r="113" spans="1:5" x14ac:dyDescent="0.3">
      <c r="A113" s="5" t="s">
        <v>136</v>
      </c>
      <c r="B113" s="1" t="s">
        <v>101</v>
      </c>
      <c r="C113" s="1">
        <v>37</v>
      </c>
      <c r="D113" s="1">
        <v>70</v>
      </c>
      <c r="E113" s="1">
        <v>96</v>
      </c>
    </row>
    <row r="114" spans="1:5" x14ac:dyDescent="0.3">
      <c r="A114" s="5" t="s">
        <v>136</v>
      </c>
      <c r="B114" s="1" t="s">
        <v>102</v>
      </c>
      <c r="C114" s="1">
        <v>21</v>
      </c>
      <c r="D114" s="1">
        <v>34</v>
      </c>
      <c r="E114" s="1">
        <v>36</v>
      </c>
    </row>
    <row r="115" spans="1:5" x14ac:dyDescent="0.3">
      <c r="A115" s="5" t="s">
        <v>136</v>
      </c>
      <c r="B115" s="1" t="s">
        <v>103</v>
      </c>
      <c r="C115" s="1">
        <v>9</v>
      </c>
      <c r="D115" s="1">
        <v>20</v>
      </c>
      <c r="E115" s="1">
        <v>31</v>
      </c>
    </row>
    <row r="116" spans="1:5" x14ac:dyDescent="0.3">
      <c r="A116" s="5" t="s">
        <v>136</v>
      </c>
      <c r="B116" s="1" t="s">
        <v>104</v>
      </c>
      <c r="C116" s="1">
        <v>13</v>
      </c>
      <c r="D116" s="1">
        <v>11</v>
      </c>
      <c r="E116" s="1">
        <v>14</v>
      </c>
    </row>
    <row r="117" spans="1:5" x14ac:dyDescent="0.3">
      <c r="A117" s="5" t="s">
        <v>136</v>
      </c>
      <c r="B117" s="1" t="s">
        <v>105</v>
      </c>
      <c r="C117" s="1">
        <v>0</v>
      </c>
      <c r="D117" s="1">
        <v>1</v>
      </c>
      <c r="E117" s="1">
        <v>2</v>
      </c>
    </row>
    <row r="118" spans="1:5" x14ac:dyDescent="0.3">
      <c r="A118" s="5" t="s">
        <v>136</v>
      </c>
      <c r="B118" s="1" t="s">
        <v>106</v>
      </c>
      <c r="C118" s="1">
        <v>12</v>
      </c>
      <c r="D118" s="1">
        <v>35</v>
      </c>
      <c r="E118" s="1">
        <v>92</v>
      </c>
    </row>
    <row r="119" spans="1:5" x14ac:dyDescent="0.3">
      <c r="A119" s="5" t="s">
        <v>136</v>
      </c>
      <c r="B119" s="1" t="s">
        <v>107</v>
      </c>
      <c r="C119" s="1">
        <v>43</v>
      </c>
      <c r="D119" s="1">
        <v>101</v>
      </c>
      <c r="E119" s="1">
        <v>102</v>
      </c>
    </row>
    <row r="120" spans="1:5" x14ac:dyDescent="0.3">
      <c r="A120" s="5" t="s">
        <v>136</v>
      </c>
      <c r="B120" s="1" t="s">
        <v>108</v>
      </c>
      <c r="C120" s="1">
        <v>45</v>
      </c>
      <c r="D120" s="1">
        <v>65</v>
      </c>
      <c r="E120" s="1">
        <v>52</v>
      </c>
    </row>
    <row r="121" spans="1:5" x14ac:dyDescent="0.3">
      <c r="A121" s="5" t="s">
        <v>136</v>
      </c>
      <c r="B121" s="1" t="s">
        <v>109</v>
      </c>
      <c r="C121" s="1">
        <v>31</v>
      </c>
      <c r="D121" s="1">
        <v>42</v>
      </c>
      <c r="E121" s="1">
        <v>30</v>
      </c>
    </row>
    <row r="122" spans="1:5" x14ac:dyDescent="0.3">
      <c r="A122" s="5" t="s">
        <v>136</v>
      </c>
      <c r="B122" s="1" t="s">
        <v>110</v>
      </c>
      <c r="C122" s="1">
        <v>21</v>
      </c>
      <c r="D122" s="1">
        <v>39</v>
      </c>
      <c r="E122" s="1">
        <v>36</v>
      </c>
    </row>
    <row r="123" spans="1:5" x14ac:dyDescent="0.3">
      <c r="A123" s="5" t="s">
        <v>136</v>
      </c>
      <c r="B123" s="1" t="s">
        <v>111</v>
      </c>
      <c r="C123" s="1">
        <v>9</v>
      </c>
      <c r="D123" s="1">
        <v>9</v>
      </c>
      <c r="E123" s="1">
        <v>13</v>
      </c>
    </row>
    <row r="124" spans="1:5" x14ac:dyDescent="0.3">
      <c r="A124" s="5" t="s">
        <v>137</v>
      </c>
      <c r="B124" s="1" t="s">
        <v>100</v>
      </c>
      <c r="C124" s="1">
        <v>17</v>
      </c>
      <c r="D124" s="1">
        <v>37</v>
      </c>
      <c r="E124" s="1">
        <v>50</v>
      </c>
    </row>
    <row r="125" spans="1:5" x14ac:dyDescent="0.3">
      <c r="A125" s="5" t="s">
        <v>137</v>
      </c>
      <c r="B125" s="1" t="s">
        <v>101</v>
      </c>
      <c r="C125" s="1">
        <v>23</v>
      </c>
      <c r="D125" s="1">
        <v>36</v>
      </c>
      <c r="E125" s="1">
        <v>51</v>
      </c>
    </row>
    <row r="126" spans="1:5" x14ac:dyDescent="0.3">
      <c r="A126" s="5" t="s">
        <v>137</v>
      </c>
      <c r="B126" s="1" t="s">
        <v>102</v>
      </c>
      <c r="C126" s="1">
        <v>10</v>
      </c>
      <c r="D126" s="1">
        <v>28</v>
      </c>
      <c r="E126" s="1">
        <v>18</v>
      </c>
    </row>
    <row r="127" spans="1:5" x14ac:dyDescent="0.3">
      <c r="A127" s="5" t="s">
        <v>137</v>
      </c>
      <c r="B127" s="1" t="s">
        <v>103</v>
      </c>
      <c r="C127" s="1">
        <v>7</v>
      </c>
      <c r="D127" s="1">
        <v>8</v>
      </c>
      <c r="E127" s="1">
        <v>12</v>
      </c>
    </row>
    <row r="128" spans="1:5" x14ac:dyDescent="0.3">
      <c r="A128" s="5" t="s">
        <v>137</v>
      </c>
      <c r="B128" s="1" t="s">
        <v>104</v>
      </c>
      <c r="C128" s="1">
        <v>2</v>
      </c>
      <c r="D128" s="1">
        <v>3</v>
      </c>
      <c r="E128" s="1">
        <v>5</v>
      </c>
    </row>
    <row r="129" spans="1:5" x14ac:dyDescent="0.3">
      <c r="A129" s="5" t="s">
        <v>137</v>
      </c>
      <c r="B129" s="1" t="s">
        <v>106</v>
      </c>
      <c r="C129" s="1">
        <v>20</v>
      </c>
      <c r="D129" s="1">
        <v>22</v>
      </c>
      <c r="E129" s="1">
        <v>35</v>
      </c>
    </row>
    <row r="130" spans="1:5" x14ac:dyDescent="0.3">
      <c r="A130" s="5" t="s">
        <v>137</v>
      </c>
      <c r="B130" s="1" t="s">
        <v>107</v>
      </c>
      <c r="C130" s="1">
        <v>34</v>
      </c>
      <c r="D130" s="1">
        <v>49</v>
      </c>
      <c r="E130" s="1">
        <v>46</v>
      </c>
    </row>
    <row r="131" spans="1:5" x14ac:dyDescent="0.3">
      <c r="A131" s="5" t="s">
        <v>137</v>
      </c>
      <c r="B131" s="1" t="s">
        <v>108</v>
      </c>
      <c r="C131" s="1">
        <v>16</v>
      </c>
      <c r="D131" s="1">
        <v>23</v>
      </c>
      <c r="E131" s="1">
        <v>18</v>
      </c>
    </row>
    <row r="132" spans="1:5" x14ac:dyDescent="0.3">
      <c r="A132" s="5" t="s">
        <v>137</v>
      </c>
      <c r="B132" s="1" t="s">
        <v>109</v>
      </c>
      <c r="C132" s="1">
        <v>10</v>
      </c>
      <c r="D132" s="1">
        <v>20</v>
      </c>
      <c r="E132" s="1">
        <v>12</v>
      </c>
    </row>
    <row r="133" spans="1:5" x14ac:dyDescent="0.3">
      <c r="A133" s="5" t="s">
        <v>137</v>
      </c>
      <c r="B133" s="1" t="s">
        <v>110</v>
      </c>
      <c r="C133" s="1">
        <v>10</v>
      </c>
      <c r="D133" s="1">
        <v>2</v>
      </c>
      <c r="E133" s="1">
        <v>15</v>
      </c>
    </row>
    <row r="134" spans="1:5" x14ac:dyDescent="0.3">
      <c r="A134" s="5" t="s">
        <v>137</v>
      </c>
      <c r="B134" s="1" t="s">
        <v>111</v>
      </c>
      <c r="C134" s="1">
        <v>0</v>
      </c>
      <c r="D134" s="1">
        <v>5</v>
      </c>
      <c r="E134" s="1">
        <v>4</v>
      </c>
    </row>
    <row r="135" spans="1:5" x14ac:dyDescent="0.3">
      <c r="A135" s="5" t="s">
        <v>138</v>
      </c>
      <c r="B135" s="1" t="s">
        <v>100</v>
      </c>
      <c r="C135" s="1">
        <v>1</v>
      </c>
      <c r="D135" s="1">
        <v>3</v>
      </c>
      <c r="E135" s="1">
        <v>8</v>
      </c>
    </row>
    <row r="136" spans="1:5" x14ac:dyDescent="0.3">
      <c r="A136" s="5" t="s">
        <v>138</v>
      </c>
      <c r="B136" s="1" t="s">
        <v>101</v>
      </c>
      <c r="C136" s="1">
        <v>6</v>
      </c>
      <c r="D136" s="1">
        <v>6</v>
      </c>
      <c r="E136" s="1">
        <v>14</v>
      </c>
    </row>
    <row r="137" spans="1:5" x14ac:dyDescent="0.3">
      <c r="A137" s="5" t="s">
        <v>138</v>
      </c>
      <c r="B137" s="1" t="s">
        <v>102</v>
      </c>
      <c r="C137" s="1">
        <v>3</v>
      </c>
      <c r="D137" s="1">
        <v>5</v>
      </c>
      <c r="E137" s="1">
        <v>3</v>
      </c>
    </row>
    <row r="138" spans="1:5" x14ac:dyDescent="0.3">
      <c r="A138" s="5" t="s">
        <v>138</v>
      </c>
      <c r="B138" s="1" t="s">
        <v>103</v>
      </c>
      <c r="C138" s="1">
        <v>0</v>
      </c>
      <c r="D138" s="1">
        <v>1</v>
      </c>
      <c r="E138" s="1">
        <v>4</v>
      </c>
    </row>
    <row r="139" spans="1:5" x14ac:dyDescent="0.3">
      <c r="A139" s="5" t="s">
        <v>138</v>
      </c>
      <c r="B139" s="1" t="s">
        <v>104</v>
      </c>
      <c r="C139" s="1">
        <v>0</v>
      </c>
      <c r="D139" s="1">
        <v>1</v>
      </c>
      <c r="E139" s="1">
        <v>0</v>
      </c>
    </row>
    <row r="140" spans="1:5" x14ac:dyDescent="0.3">
      <c r="A140" s="5" t="s">
        <v>138</v>
      </c>
      <c r="B140" s="1" t="s">
        <v>106</v>
      </c>
      <c r="C140" s="1">
        <v>2</v>
      </c>
      <c r="D140" s="1">
        <v>3</v>
      </c>
      <c r="E140" s="1">
        <v>4</v>
      </c>
    </row>
    <row r="141" spans="1:5" x14ac:dyDescent="0.3">
      <c r="A141" s="5" t="s">
        <v>138</v>
      </c>
      <c r="B141" s="1" t="s">
        <v>107</v>
      </c>
      <c r="C141" s="1">
        <v>2</v>
      </c>
      <c r="D141" s="1">
        <v>15</v>
      </c>
      <c r="E141" s="1">
        <v>10</v>
      </c>
    </row>
    <row r="142" spans="1:5" x14ac:dyDescent="0.3">
      <c r="A142" s="5" t="s">
        <v>138</v>
      </c>
      <c r="B142" s="1" t="s">
        <v>108</v>
      </c>
      <c r="C142" s="1">
        <v>9</v>
      </c>
      <c r="D142" s="1">
        <v>11</v>
      </c>
      <c r="E142" s="1">
        <v>5</v>
      </c>
    </row>
    <row r="143" spans="1:5" x14ac:dyDescent="0.3">
      <c r="A143" s="5" t="s">
        <v>138</v>
      </c>
      <c r="B143" s="1" t="s">
        <v>109</v>
      </c>
      <c r="C143" s="1">
        <v>4</v>
      </c>
      <c r="D143" s="1">
        <v>2</v>
      </c>
      <c r="E143" s="1">
        <v>4</v>
      </c>
    </row>
    <row r="144" spans="1:5" x14ac:dyDescent="0.3">
      <c r="A144" s="5" t="s">
        <v>138</v>
      </c>
      <c r="B144" s="1" t="s">
        <v>110</v>
      </c>
      <c r="C144" s="1">
        <v>1</v>
      </c>
      <c r="D144" s="1">
        <v>1</v>
      </c>
      <c r="E144" s="1">
        <v>5</v>
      </c>
    </row>
    <row r="145" spans="1:5" x14ac:dyDescent="0.3">
      <c r="A145" s="5" t="s">
        <v>138</v>
      </c>
      <c r="B145" s="1" t="s">
        <v>111</v>
      </c>
      <c r="C145" s="1">
        <v>0</v>
      </c>
      <c r="D145" s="1">
        <v>1</v>
      </c>
      <c r="E145" s="1">
        <v>0</v>
      </c>
    </row>
    <row r="146" spans="1:5" x14ac:dyDescent="0.3">
      <c r="A146" s="5" t="s">
        <v>139</v>
      </c>
      <c r="B146" s="1" t="s">
        <v>100</v>
      </c>
      <c r="C146" s="1">
        <v>94</v>
      </c>
      <c r="D146" s="1">
        <v>115</v>
      </c>
      <c r="E146" s="1">
        <v>127</v>
      </c>
    </row>
    <row r="147" spans="1:5" x14ac:dyDescent="0.3">
      <c r="A147" s="5" t="s">
        <v>139</v>
      </c>
      <c r="B147" s="1" t="s">
        <v>101</v>
      </c>
      <c r="C147" s="1">
        <v>145</v>
      </c>
      <c r="D147" s="1">
        <v>201</v>
      </c>
      <c r="E147" s="1">
        <v>207</v>
      </c>
    </row>
    <row r="148" spans="1:5" x14ac:dyDescent="0.3">
      <c r="A148" s="5" t="s">
        <v>139</v>
      </c>
      <c r="B148" s="1" t="s">
        <v>102</v>
      </c>
      <c r="C148" s="1">
        <v>59</v>
      </c>
      <c r="D148" s="1">
        <v>96</v>
      </c>
      <c r="E148" s="1">
        <v>94</v>
      </c>
    </row>
    <row r="149" spans="1:5" x14ac:dyDescent="0.3">
      <c r="A149" s="5" t="s">
        <v>139</v>
      </c>
      <c r="B149" s="1" t="s">
        <v>103</v>
      </c>
      <c r="C149" s="1">
        <v>14</v>
      </c>
      <c r="D149" s="1">
        <v>13</v>
      </c>
      <c r="E149" s="1">
        <v>12</v>
      </c>
    </row>
    <row r="150" spans="1:5" x14ac:dyDescent="0.3">
      <c r="A150" s="5" t="s">
        <v>139</v>
      </c>
      <c r="B150" s="1" t="s">
        <v>104</v>
      </c>
      <c r="C150" s="1">
        <v>2</v>
      </c>
      <c r="D150" s="1">
        <v>5</v>
      </c>
      <c r="E150" s="1">
        <v>4</v>
      </c>
    </row>
    <row r="151" spans="1:5" x14ac:dyDescent="0.3">
      <c r="A151" s="5" t="s">
        <v>139</v>
      </c>
      <c r="B151" s="1" t="s">
        <v>106</v>
      </c>
      <c r="C151" s="1">
        <v>63</v>
      </c>
      <c r="D151" s="1">
        <v>63</v>
      </c>
      <c r="E151" s="1">
        <v>85</v>
      </c>
    </row>
    <row r="152" spans="1:5" x14ac:dyDescent="0.3">
      <c r="A152" s="5" t="s">
        <v>139</v>
      </c>
      <c r="B152" s="1" t="s">
        <v>107</v>
      </c>
      <c r="C152" s="1">
        <v>114</v>
      </c>
      <c r="D152" s="1">
        <v>179</v>
      </c>
      <c r="E152" s="1">
        <v>181</v>
      </c>
    </row>
    <row r="153" spans="1:5" x14ac:dyDescent="0.3">
      <c r="A153" s="5" t="s">
        <v>139</v>
      </c>
      <c r="B153" s="1" t="s">
        <v>108</v>
      </c>
      <c r="C153" s="1">
        <v>81</v>
      </c>
      <c r="D153" s="1">
        <v>95</v>
      </c>
      <c r="E153" s="1">
        <v>100</v>
      </c>
    </row>
    <row r="154" spans="1:5" x14ac:dyDescent="0.3">
      <c r="A154" s="5" t="s">
        <v>139</v>
      </c>
      <c r="B154" s="1" t="s">
        <v>109</v>
      </c>
      <c r="C154" s="1">
        <v>19</v>
      </c>
      <c r="D154" s="1">
        <v>42</v>
      </c>
      <c r="E154" s="1">
        <v>34</v>
      </c>
    </row>
    <row r="155" spans="1:5" x14ac:dyDescent="0.3">
      <c r="A155" s="5" t="s">
        <v>139</v>
      </c>
      <c r="B155" s="1" t="s">
        <v>110</v>
      </c>
      <c r="C155" s="1">
        <v>8</v>
      </c>
      <c r="D155" s="1">
        <v>9</v>
      </c>
      <c r="E155" s="1">
        <v>12</v>
      </c>
    </row>
    <row r="156" spans="1:5" x14ac:dyDescent="0.3">
      <c r="A156" s="5" t="s">
        <v>139</v>
      </c>
      <c r="B156" s="1" t="s">
        <v>111</v>
      </c>
      <c r="C156" s="1">
        <v>2</v>
      </c>
      <c r="D156" s="1">
        <v>1</v>
      </c>
      <c r="E156" s="1">
        <v>1</v>
      </c>
    </row>
    <row r="157" spans="1:5" x14ac:dyDescent="0.3">
      <c r="A157" s="5" t="s">
        <v>140</v>
      </c>
      <c r="B157" s="1" t="s">
        <v>100</v>
      </c>
      <c r="C157" s="1">
        <v>331</v>
      </c>
      <c r="D157" s="1">
        <v>447</v>
      </c>
      <c r="E157" s="1">
        <v>604</v>
      </c>
    </row>
    <row r="158" spans="1:5" x14ac:dyDescent="0.3">
      <c r="A158" s="5" t="s">
        <v>140</v>
      </c>
      <c r="B158" s="1" t="s">
        <v>101</v>
      </c>
      <c r="C158" s="1">
        <v>242</v>
      </c>
      <c r="D158" s="1">
        <v>385</v>
      </c>
      <c r="E158" s="1">
        <v>410</v>
      </c>
    </row>
    <row r="159" spans="1:5" x14ac:dyDescent="0.3">
      <c r="A159" s="5" t="s">
        <v>140</v>
      </c>
      <c r="B159" s="1" t="s">
        <v>102</v>
      </c>
      <c r="C159" s="1">
        <v>88</v>
      </c>
      <c r="D159" s="1">
        <v>164</v>
      </c>
      <c r="E159" s="1">
        <v>175</v>
      </c>
    </row>
    <row r="160" spans="1:5" x14ac:dyDescent="0.3">
      <c r="A160" s="5" t="s">
        <v>140</v>
      </c>
      <c r="B160" s="1" t="s">
        <v>103</v>
      </c>
      <c r="C160" s="1">
        <v>32</v>
      </c>
      <c r="D160" s="1">
        <v>37</v>
      </c>
      <c r="E160" s="1">
        <v>42</v>
      </c>
    </row>
    <row r="161" spans="1:5" x14ac:dyDescent="0.3">
      <c r="A161" s="5" t="s">
        <v>140</v>
      </c>
      <c r="B161" s="1" t="s">
        <v>104</v>
      </c>
      <c r="C161" s="1">
        <v>5</v>
      </c>
      <c r="D161" s="1">
        <v>4</v>
      </c>
      <c r="E161" s="1">
        <v>9</v>
      </c>
    </row>
    <row r="162" spans="1:5" x14ac:dyDescent="0.3">
      <c r="A162" s="5" t="s">
        <v>140</v>
      </c>
      <c r="B162" s="1" t="s">
        <v>105</v>
      </c>
      <c r="C162" s="1">
        <v>0</v>
      </c>
      <c r="D162" s="1">
        <v>1</v>
      </c>
      <c r="E162" s="1">
        <v>0</v>
      </c>
    </row>
    <row r="163" spans="1:5" x14ac:dyDescent="0.3">
      <c r="A163" s="5" t="s">
        <v>140</v>
      </c>
      <c r="B163" s="1" t="s">
        <v>106</v>
      </c>
      <c r="C163" s="1">
        <v>256</v>
      </c>
      <c r="D163" s="1">
        <v>387</v>
      </c>
      <c r="E163" s="1">
        <v>467</v>
      </c>
    </row>
    <row r="164" spans="1:5" x14ac:dyDescent="0.3">
      <c r="A164" s="5" t="s">
        <v>140</v>
      </c>
      <c r="B164" s="1" t="s">
        <v>107</v>
      </c>
      <c r="C164" s="1">
        <v>322</v>
      </c>
      <c r="D164" s="1">
        <v>530</v>
      </c>
      <c r="E164" s="1">
        <v>543</v>
      </c>
    </row>
    <row r="165" spans="1:5" x14ac:dyDescent="0.3">
      <c r="A165" s="5" t="s">
        <v>140</v>
      </c>
      <c r="B165" s="1" t="s">
        <v>108</v>
      </c>
      <c r="C165" s="1">
        <v>235</v>
      </c>
      <c r="D165" s="1">
        <v>370</v>
      </c>
      <c r="E165" s="1">
        <v>359</v>
      </c>
    </row>
    <row r="166" spans="1:5" x14ac:dyDescent="0.3">
      <c r="A166" s="5" t="s">
        <v>140</v>
      </c>
      <c r="B166" s="1" t="s">
        <v>109</v>
      </c>
      <c r="C166" s="1">
        <v>91</v>
      </c>
      <c r="D166" s="1">
        <v>136</v>
      </c>
      <c r="E166" s="1">
        <v>155</v>
      </c>
    </row>
    <row r="167" spans="1:5" x14ac:dyDescent="0.3">
      <c r="A167" s="5" t="s">
        <v>140</v>
      </c>
      <c r="B167" s="1" t="s">
        <v>110</v>
      </c>
      <c r="C167" s="1">
        <v>27</v>
      </c>
      <c r="D167" s="1">
        <v>32</v>
      </c>
      <c r="E167" s="1">
        <v>35</v>
      </c>
    </row>
    <row r="168" spans="1:5" x14ac:dyDescent="0.3">
      <c r="A168" s="5" t="s">
        <v>140</v>
      </c>
      <c r="B168" s="1" t="s">
        <v>111</v>
      </c>
      <c r="C168" s="1">
        <v>0</v>
      </c>
      <c r="D168" s="1">
        <v>1</v>
      </c>
      <c r="E168" s="1">
        <v>2</v>
      </c>
    </row>
    <row r="169" spans="1:5" x14ac:dyDescent="0.3">
      <c r="A169" s="5" t="s">
        <v>141</v>
      </c>
      <c r="B169" s="1" t="s">
        <v>100</v>
      </c>
      <c r="C169" s="1">
        <v>0</v>
      </c>
      <c r="D169" s="1">
        <v>2</v>
      </c>
      <c r="E169" s="1">
        <v>5</v>
      </c>
    </row>
    <row r="170" spans="1:5" x14ac:dyDescent="0.3">
      <c r="A170" s="5" t="s">
        <v>141</v>
      </c>
      <c r="B170" s="1" t="s">
        <v>101</v>
      </c>
      <c r="C170" s="1">
        <v>4</v>
      </c>
      <c r="D170" s="1">
        <v>3</v>
      </c>
      <c r="E170" s="1">
        <v>2</v>
      </c>
    </row>
    <row r="171" spans="1:5" x14ac:dyDescent="0.3">
      <c r="A171" s="5" t="s">
        <v>141</v>
      </c>
      <c r="B171" s="1" t="s">
        <v>102</v>
      </c>
      <c r="C171" s="1">
        <v>5</v>
      </c>
      <c r="D171" s="1">
        <v>12</v>
      </c>
      <c r="E171" s="1">
        <v>7</v>
      </c>
    </row>
    <row r="172" spans="1:5" x14ac:dyDescent="0.3">
      <c r="A172" s="5" t="s">
        <v>141</v>
      </c>
      <c r="B172" s="1" t="s">
        <v>103</v>
      </c>
      <c r="C172" s="1">
        <v>6</v>
      </c>
      <c r="D172" s="1">
        <v>14</v>
      </c>
      <c r="E172" s="1">
        <v>10</v>
      </c>
    </row>
    <row r="173" spans="1:5" x14ac:dyDescent="0.3">
      <c r="A173" s="5" t="s">
        <v>141</v>
      </c>
      <c r="B173" s="1" t="s">
        <v>104</v>
      </c>
      <c r="C173" s="1">
        <v>2</v>
      </c>
      <c r="D173" s="1">
        <v>7</v>
      </c>
      <c r="E173" s="1">
        <v>2</v>
      </c>
    </row>
    <row r="174" spans="1:5" x14ac:dyDescent="0.3">
      <c r="A174" s="5" t="s">
        <v>141</v>
      </c>
      <c r="B174" s="1" t="s">
        <v>105</v>
      </c>
      <c r="C174" s="1">
        <v>0</v>
      </c>
      <c r="D174" s="1">
        <v>0</v>
      </c>
      <c r="E174" s="1">
        <v>1</v>
      </c>
    </row>
    <row r="175" spans="1:5" x14ac:dyDescent="0.3">
      <c r="A175" s="5" t="s">
        <v>141</v>
      </c>
      <c r="B175" s="1" t="s">
        <v>106</v>
      </c>
      <c r="C175" s="1">
        <v>1</v>
      </c>
      <c r="D175" s="1">
        <v>2</v>
      </c>
      <c r="E175" s="1">
        <v>2</v>
      </c>
    </row>
    <row r="176" spans="1:5" x14ac:dyDescent="0.3">
      <c r="A176" s="5" t="s">
        <v>141</v>
      </c>
      <c r="B176" s="1" t="s">
        <v>107</v>
      </c>
      <c r="C176" s="1">
        <v>7</v>
      </c>
      <c r="D176" s="1">
        <v>7</v>
      </c>
      <c r="E176" s="1">
        <v>7</v>
      </c>
    </row>
    <row r="177" spans="1:5" x14ac:dyDescent="0.3">
      <c r="A177" s="5" t="s">
        <v>141</v>
      </c>
      <c r="B177" s="1" t="s">
        <v>108</v>
      </c>
      <c r="C177" s="1">
        <v>2</v>
      </c>
      <c r="D177" s="1">
        <v>5</v>
      </c>
      <c r="E177" s="1">
        <v>8</v>
      </c>
    </row>
    <row r="178" spans="1:5" x14ac:dyDescent="0.3">
      <c r="A178" s="5" t="s">
        <v>141</v>
      </c>
      <c r="B178" s="1" t="s">
        <v>109</v>
      </c>
      <c r="C178" s="1">
        <v>2</v>
      </c>
      <c r="D178" s="1">
        <v>2</v>
      </c>
      <c r="E178" s="1">
        <v>3</v>
      </c>
    </row>
    <row r="179" spans="1:5" x14ac:dyDescent="0.3">
      <c r="A179" s="5" t="s">
        <v>141</v>
      </c>
      <c r="B179" s="1" t="s">
        <v>110</v>
      </c>
      <c r="C179" s="1">
        <v>2</v>
      </c>
      <c r="D179" s="1">
        <v>2</v>
      </c>
      <c r="E179" s="1">
        <v>2</v>
      </c>
    </row>
    <row r="180" spans="1:5" x14ac:dyDescent="0.3">
      <c r="A180" s="5" t="s">
        <v>141</v>
      </c>
      <c r="B180" s="1" t="s">
        <v>111</v>
      </c>
      <c r="C180" s="1">
        <v>0</v>
      </c>
      <c r="D180" s="1">
        <v>0</v>
      </c>
      <c r="E180" s="1">
        <v>1</v>
      </c>
    </row>
    <row r="181" spans="1:5" x14ac:dyDescent="0.3">
      <c r="A181" s="5" t="s">
        <v>142</v>
      </c>
      <c r="B181" s="1" t="s">
        <v>100</v>
      </c>
      <c r="C181" s="1">
        <v>12</v>
      </c>
      <c r="D181" s="1">
        <v>32</v>
      </c>
      <c r="E181" s="1">
        <v>44</v>
      </c>
    </row>
    <row r="182" spans="1:5" x14ac:dyDescent="0.3">
      <c r="A182" s="5" t="s">
        <v>142</v>
      </c>
      <c r="B182" s="1" t="s">
        <v>101</v>
      </c>
      <c r="C182" s="1">
        <v>29</v>
      </c>
      <c r="D182" s="1">
        <v>82</v>
      </c>
      <c r="E182" s="1">
        <v>84</v>
      </c>
    </row>
    <row r="183" spans="1:5" x14ac:dyDescent="0.3">
      <c r="A183" s="5" t="s">
        <v>142</v>
      </c>
      <c r="B183" s="1" t="s">
        <v>102</v>
      </c>
      <c r="C183" s="1">
        <v>19</v>
      </c>
      <c r="D183" s="1">
        <v>49</v>
      </c>
      <c r="E183" s="1">
        <v>41</v>
      </c>
    </row>
    <row r="184" spans="1:5" x14ac:dyDescent="0.3">
      <c r="A184" s="5" t="s">
        <v>142</v>
      </c>
      <c r="B184" s="1" t="s">
        <v>103</v>
      </c>
      <c r="C184" s="1">
        <v>10</v>
      </c>
      <c r="D184" s="1">
        <v>9</v>
      </c>
      <c r="E184" s="1">
        <v>27</v>
      </c>
    </row>
    <row r="185" spans="1:5" x14ac:dyDescent="0.3">
      <c r="A185" s="5" t="s">
        <v>142</v>
      </c>
      <c r="B185" s="1" t="s">
        <v>104</v>
      </c>
      <c r="C185" s="1">
        <v>0</v>
      </c>
      <c r="D185" s="1">
        <v>5</v>
      </c>
      <c r="E185" s="1">
        <v>3</v>
      </c>
    </row>
    <row r="186" spans="1:5" x14ac:dyDescent="0.3">
      <c r="A186" s="5" t="s">
        <v>142</v>
      </c>
      <c r="B186" s="1" t="s">
        <v>105</v>
      </c>
      <c r="C186" s="1">
        <v>0</v>
      </c>
      <c r="D186" s="1">
        <v>2</v>
      </c>
      <c r="E186" s="1">
        <v>0</v>
      </c>
    </row>
    <row r="187" spans="1:5" x14ac:dyDescent="0.3">
      <c r="A187" s="5" t="s">
        <v>142</v>
      </c>
      <c r="B187" s="1" t="s">
        <v>106</v>
      </c>
      <c r="C187" s="1">
        <v>9</v>
      </c>
      <c r="D187" s="1">
        <v>27</v>
      </c>
      <c r="E187" s="1">
        <v>27</v>
      </c>
    </row>
    <row r="188" spans="1:5" x14ac:dyDescent="0.3">
      <c r="A188" s="5" t="s">
        <v>142</v>
      </c>
      <c r="B188" s="1" t="s">
        <v>107</v>
      </c>
      <c r="C188" s="1">
        <v>47</v>
      </c>
      <c r="D188" s="1">
        <v>66</v>
      </c>
      <c r="E188" s="1">
        <v>77</v>
      </c>
    </row>
    <row r="189" spans="1:5" x14ac:dyDescent="0.3">
      <c r="A189" s="5" t="s">
        <v>142</v>
      </c>
      <c r="B189" s="1" t="s">
        <v>108</v>
      </c>
      <c r="C189" s="1">
        <v>32</v>
      </c>
      <c r="D189" s="1">
        <v>49</v>
      </c>
      <c r="E189" s="1">
        <v>48</v>
      </c>
    </row>
    <row r="190" spans="1:5" x14ac:dyDescent="0.3">
      <c r="A190" s="5" t="s">
        <v>142</v>
      </c>
      <c r="B190" s="1" t="s">
        <v>109</v>
      </c>
      <c r="C190" s="1">
        <v>12</v>
      </c>
      <c r="D190" s="1">
        <v>30</v>
      </c>
      <c r="E190" s="1">
        <v>17</v>
      </c>
    </row>
    <row r="191" spans="1:5" x14ac:dyDescent="0.3">
      <c r="A191" s="5" t="s">
        <v>142</v>
      </c>
      <c r="B191" s="1" t="s">
        <v>110</v>
      </c>
      <c r="C191" s="1">
        <v>7</v>
      </c>
      <c r="D191" s="1">
        <v>12</v>
      </c>
      <c r="E191" s="1">
        <v>8</v>
      </c>
    </row>
    <row r="192" spans="1:5" x14ac:dyDescent="0.3">
      <c r="A192" s="5" t="s">
        <v>142</v>
      </c>
      <c r="B192" s="1" t="s">
        <v>111</v>
      </c>
      <c r="C192" s="1">
        <v>3</v>
      </c>
      <c r="D192" s="1">
        <v>3</v>
      </c>
      <c r="E192" s="1">
        <v>3</v>
      </c>
    </row>
    <row r="193" spans="1:5" x14ac:dyDescent="0.3">
      <c r="A193" s="5" t="s">
        <v>143</v>
      </c>
      <c r="B193" s="1" t="s">
        <v>100</v>
      </c>
      <c r="C193" s="1">
        <v>0</v>
      </c>
      <c r="D193" s="1">
        <v>2</v>
      </c>
      <c r="E193" s="1">
        <v>14</v>
      </c>
    </row>
    <row r="194" spans="1:5" x14ac:dyDescent="0.3">
      <c r="A194" s="5" t="s">
        <v>143</v>
      </c>
      <c r="B194" s="1" t="s">
        <v>101</v>
      </c>
      <c r="C194" s="1">
        <v>1</v>
      </c>
      <c r="D194" s="1">
        <v>4</v>
      </c>
      <c r="E194" s="1">
        <v>11</v>
      </c>
    </row>
    <row r="195" spans="1:5" x14ac:dyDescent="0.3">
      <c r="A195" s="5" t="s">
        <v>143</v>
      </c>
      <c r="B195" s="1" t="s">
        <v>102</v>
      </c>
      <c r="C195" s="1">
        <v>1</v>
      </c>
      <c r="D195" s="1">
        <v>2</v>
      </c>
      <c r="E195" s="1">
        <v>3</v>
      </c>
    </row>
    <row r="196" spans="1:5" x14ac:dyDescent="0.3">
      <c r="A196" s="5" t="s">
        <v>143</v>
      </c>
      <c r="B196" s="1" t="s">
        <v>103</v>
      </c>
      <c r="C196" s="1">
        <v>0</v>
      </c>
      <c r="D196" s="1">
        <v>2</v>
      </c>
      <c r="E196" s="1">
        <v>0</v>
      </c>
    </row>
    <row r="197" spans="1:5" x14ac:dyDescent="0.3">
      <c r="A197" s="5" t="s">
        <v>143</v>
      </c>
      <c r="B197" s="1" t="s">
        <v>104</v>
      </c>
      <c r="C197" s="1">
        <v>0</v>
      </c>
      <c r="D197" s="1">
        <v>2</v>
      </c>
      <c r="E197" s="1">
        <v>0</v>
      </c>
    </row>
    <row r="198" spans="1:5" x14ac:dyDescent="0.3">
      <c r="A198" s="5" t="s">
        <v>143</v>
      </c>
      <c r="B198" s="1" t="s">
        <v>105</v>
      </c>
      <c r="C198" s="1">
        <v>0</v>
      </c>
      <c r="D198" s="1">
        <v>0</v>
      </c>
      <c r="E198" s="1">
        <v>1</v>
      </c>
    </row>
    <row r="199" spans="1:5" x14ac:dyDescent="0.3">
      <c r="A199" s="5" t="s">
        <v>143</v>
      </c>
      <c r="B199" s="1" t="s">
        <v>106</v>
      </c>
      <c r="C199" s="1">
        <v>2</v>
      </c>
      <c r="D199" s="1">
        <v>6</v>
      </c>
      <c r="E199" s="1">
        <v>16</v>
      </c>
    </row>
    <row r="200" spans="1:5" x14ac:dyDescent="0.3">
      <c r="A200" s="5" t="s">
        <v>143</v>
      </c>
      <c r="B200" s="1" t="s">
        <v>107</v>
      </c>
      <c r="C200" s="1">
        <v>4</v>
      </c>
      <c r="D200" s="1">
        <v>15</v>
      </c>
      <c r="E200" s="1">
        <v>17</v>
      </c>
    </row>
    <row r="201" spans="1:5" x14ac:dyDescent="0.3">
      <c r="A201" s="5" t="s">
        <v>143</v>
      </c>
      <c r="B201" s="1" t="s">
        <v>108</v>
      </c>
      <c r="C201" s="1">
        <v>5</v>
      </c>
      <c r="D201" s="1">
        <v>7</v>
      </c>
      <c r="E201" s="1">
        <v>6</v>
      </c>
    </row>
    <row r="202" spans="1:5" x14ac:dyDescent="0.3">
      <c r="A202" s="5" t="s">
        <v>143</v>
      </c>
      <c r="B202" s="1" t="s">
        <v>109</v>
      </c>
      <c r="C202" s="1">
        <v>4</v>
      </c>
      <c r="D202" s="1">
        <v>1</v>
      </c>
      <c r="E202" s="1">
        <v>3</v>
      </c>
    </row>
    <row r="203" spans="1:5" x14ac:dyDescent="0.3">
      <c r="A203" s="5" t="s">
        <v>143</v>
      </c>
      <c r="B203" s="1" t="s">
        <v>110</v>
      </c>
      <c r="C203" s="1">
        <v>0</v>
      </c>
      <c r="D203" s="1">
        <v>0</v>
      </c>
      <c r="E203" s="1">
        <v>1</v>
      </c>
    </row>
    <row r="204" spans="1:5" x14ac:dyDescent="0.3">
      <c r="A204" s="5" t="s">
        <v>143</v>
      </c>
      <c r="B204" s="1" t="s">
        <v>111</v>
      </c>
      <c r="C204" s="1">
        <v>0</v>
      </c>
      <c r="D204" s="1">
        <v>2</v>
      </c>
      <c r="E204" s="1">
        <v>0</v>
      </c>
    </row>
    <row r="205" spans="1:5" x14ac:dyDescent="0.3">
      <c r="A205" s="5" t="s">
        <v>144</v>
      </c>
      <c r="B205" s="1" t="s">
        <v>100</v>
      </c>
      <c r="C205" s="1">
        <v>0</v>
      </c>
      <c r="D205" s="1">
        <v>6</v>
      </c>
      <c r="E205" s="1">
        <v>8</v>
      </c>
    </row>
    <row r="206" spans="1:5" x14ac:dyDescent="0.3">
      <c r="A206" s="5" t="s">
        <v>144</v>
      </c>
      <c r="B206" s="1" t="s">
        <v>101</v>
      </c>
      <c r="C206" s="1">
        <v>5</v>
      </c>
      <c r="D206" s="1">
        <v>5</v>
      </c>
      <c r="E206" s="1">
        <v>10</v>
      </c>
    </row>
    <row r="207" spans="1:5" x14ac:dyDescent="0.3">
      <c r="A207" s="5" t="s">
        <v>144</v>
      </c>
      <c r="B207" s="1" t="s">
        <v>102</v>
      </c>
      <c r="C207" s="1">
        <v>3</v>
      </c>
      <c r="D207" s="1">
        <v>3</v>
      </c>
      <c r="E207" s="1">
        <v>8</v>
      </c>
    </row>
    <row r="208" spans="1:5" x14ac:dyDescent="0.3">
      <c r="A208" s="5" t="s">
        <v>144</v>
      </c>
      <c r="B208" s="1" t="s">
        <v>103</v>
      </c>
      <c r="C208" s="1">
        <v>4</v>
      </c>
      <c r="D208" s="1">
        <v>8</v>
      </c>
      <c r="E208" s="1">
        <v>3</v>
      </c>
    </row>
    <row r="209" spans="1:5" x14ac:dyDescent="0.3">
      <c r="A209" s="5" t="s">
        <v>144</v>
      </c>
      <c r="B209" s="1" t="s">
        <v>104</v>
      </c>
      <c r="C209" s="1">
        <v>0</v>
      </c>
      <c r="D209" s="1">
        <v>1</v>
      </c>
      <c r="E209" s="1">
        <v>1</v>
      </c>
    </row>
    <row r="210" spans="1:5" x14ac:dyDescent="0.3">
      <c r="A210" s="5" t="s">
        <v>144</v>
      </c>
      <c r="B210" s="1" t="s">
        <v>105</v>
      </c>
      <c r="C210" s="1">
        <v>1</v>
      </c>
      <c r="D210" s="1">
        <v>0</v>
      </c>
      <c r="E210" s="1">
        <v>0</v>
      </c>
    </row>
    <row r="211" spans="1:5" x14ac:dyDescent="0.3">
      <c r="A211" s="5" t="s">
        <v>144</v>
      </c>
      <c r="B211" s="1" t="s">
        <v>106</v>
      </c>
      <c r="C211" s="1">
        <v>4</v>
      </c>
      <c r="D211" s="1">
        <v>1</v>
      </c>
      <c r="E211" s="1">
        <v>6</v>
      </c>
    </row>
    <row r="212" spans="1:5" x14ac:dyDescent="0.3">
      <c r="A212" s="5" t="s">
        <v>144</v>
      </c>
      <c r="B212" s="1" t="s">
        <v>107</v>
      </c>
      <c r="C212" s="1">
        <v>3</v>
      </c>
      <c r="D212" s="1">
        <v>6</v>
      </c>
      <c r="E212" s="1">
        <v>9</v>
      </c>
    </row>
    <row r="213" spans="1:5" x14ac:dyDescent="0.3">
      <c r="A213" s="5" t="s">
        <v>144</v>
      </c>
      <c r="B213" s="1" t="s">
        <v>108</v>
      </c>
      <c r="C213" s="1">
        <v>2</v>
      </c>
      <c r="D213" s="1">
        <v>10</v>
      </c>
      <c r="E213" s="1">
        <v>5</v>
      </c>
    </row>
    <row r="214" spans="1:5" x14ac:dyDescent="0.3">
      <c r="A214" s="5" t="s">
        <v>144</v>
      </c>
      <c r="B214" s="1" t="s">
        <v>109</v>
      </c>
      <c r="C214" s="1">
        <v>3</v>
      </c>
      <c r="D214" s="1">
        <v>2</v>
      </c>
      <c r="E214" s="1">
        <v>6</v>
      </c>
    </row>
    <row r="215" spans="1:5" x14ac:dyDescent="0.3">
      <c r="A215" s="5" t="s">
        <v>144</v>
      </c>
      <c r="B215" s="1" t="s">
        <v>110</v>
      </c>
      <c r="C215" s="1">
        <v>4</v>
      </c>
      <c r="D215" s="1">
        <v>3</v>
      </c>
      <c r="E215" s="1">
        <v>0</v>
      </c>
    </row>
    <row r="216" spans="1:5" x14ac:dyDescent="0.3">
      <c r="A216" s="5" t="s">
        <v>145</v>
      </c>
      <c r="B216" s="1" t="s">
        <v>100</v>
      </c>
      <c r="C216" s="1">
        <v>3</v>
      </c>
      <c r="D216" s="1">
        <v>5</v>
      </c>
      <c r="E216" s="1">
        <v>11</v>
      </c>
    </row>
    <row r="217" spans="1:5" x14ac:dyDescent="0.3">
      <c r="A217" s="5" t="s">
        <v>145</v>
      </c>
      <c r="B217" s="1" t="s">
        <v>101</v>
      </c>
      <c r="C217" s="1">
        <v>6</v>
      </c>
      <c r="D217" s="1">
        <v>14</v>
      </c>
      <c r="E217" s="1">
        <v>13</v>
      </c>
    </row>
    <row r="218" spans="1:5" x14ac:dyDescent="0.3">
      <c r="A218" s="5" t="s">
        <v>145</v>
      </c>
      <c r="B218" s="1" t="s">
        <v>102</v>
      </c>
      <c r="C218" s="1">
        <v>2</v>
      </c>
      <c r="D218" s="1">
        <v>6</v>
      </c>
      <c r="E218" s="1">
        <v>9</v>
      </c>
    </row>
    <row r="219" spans="1:5" x14ac:dyDescent="0.3">
      <c r="A219" s="5" t="s">
        <v>145</v>
      </c>
      <c r="B219" s="1" t="s">
        <v>103</v>
      </c>
      <c r="C219" s="1">
        <v>4</v>
      </c>
      <c r="D219" s="1">
        <v>5</v>
      </c>
      <c r="E219" s="1">
        <v>7</v>
      </c>
    </row>
    <row r="220" spans="1:5" x14ac:dyDescent="0.3">
      <c r="A220" s="5" t="s">
        <v>145</v>
      </c>
      <c r="B220" s="1" t="s">
        <v>104</v>
      </c>
      <c r="C220" s="1">
        <v>1</v>
      </c>
      <c r="D220" s="1">
        <v>2</v>
      </c>
      <c r="E220" s="1">
        <v>7</v>
      </c>
    </row>
    <row r="221" spans="1:5" x14ac:dyDescent="0.3">
      <c r="A221" s="5" t="s">
        <v>145</v>
      </c>
      <c r="B221" s="1" t="s">
        <v>105</v>
      </c>
      <c r="C221" s="1">
        <v>0</v>
      </c>
      <c r="D221" s="1">
        <v>2</v>
      </c>
      <c r="E221" s="1">
        <v>2</v>
      </c>
    </row>
    <row r="222" spans="1:5" x14ac:dyDescent="0.3">
      <c r="A222" s="5" t="s">
        <v>145</v>
      </c>
      <c r="B222" s="1" t="s">
        <v>106</v>
      </c>
      <c r="C222" s="1">
        <v>3</v>
      </c>
      <c r="D222" s="1">
        <v>5</v>
      </c>
      <c r="E222" s="1">
        <v>5</v>
      </c>
    </row>
    <row r="223" spans="1:5" x14ac:dyDescent="0.3">
      <c r="A223" s="5" t="s">
        <v>145</v>
      </c>
      <c r="B223" s="1" t="s">
        <v>107</v>
      </c>
      <c r="C223" s="1">
        <v>9</v>
      </c>
      <c r="D223" s="1">
        <v>15</v>
      </c>
      <c r="E223" s="1">
        <v>16</v>
      </c>
    </row>
    <row r="224" spans="1:5" x14ac:dyDescent="0.3">
      <c r="A224" s="5" t="s">
        <v>145</v>
      </c>
      <c r="B224" s="1" t="s">
        <v>108</v>
      </c>
      <c r="C224" s="1">
        <v>4</v>
      </c>
      <c r="D224" s="1">
        <v>11</v>
      </c>
      <c r="E224" s="1">
        <v>8</v>
      </c>
    </row>
    <row r="225" spans="1:5" x14ac:dyDescent="0.3">
      <c r="A225" s="5" t="s">
        <v>145</v>
      </c>
      <c r="B225" s="1" t="s">
        <v>109</v>
      </c>
      <c r="C225" s="1">
        <v>5</v>
      </c>
      <c r="D225" s="1">
        <v>7</v>
      </c>
      <c r="E225" s="1">
        <v>4</v>
      </c>
    </row>
    <row r="226" spans="1:5" x14ac:dyDescent="0.3">
      <c r="A226" s="5" t="s">
        <v>145</v>
      </c>
      <c r="B226" s="1" t="s">
        <v>110</v>
      </c>
      <c r="C226" s="1">
        <v>2</v>
      </c>
      <c r="D226" s="1">
        <v>4</v>
      </c>
      <c r="E226" s="1">
        <v>6</v>
      </c>
    </row>
    <row r="227" spans="1:5" x14ac:dyDescent="0.3">
      <c r="A227" s="5" t="s">
        <v>145</v>
      </c>
      <c r="B227" s="1" t="s">
        <v>111</v>
      </c>
      <c r="C227" s="1">
        <v>0</v>
      </c>
      <c r="D227" s="1">
        <v>5</v>
      </c>
      <c r="E227" s="1">
        <v>0</v>
      </c>
    </row>
    <row r="228" spans="1:5" x14ac:dyDescent="0.3">
      <c r="A228" s="5" t="s">
        <v>20</v>
      </c>
      <c r="B228" s="1" t="s">
        <v>100</v>
      </c>
      <c r="C228" s="1">
        <v>14</v>
      </c>
      <c r="D228" s="1">
        <v>65</v>
      </c>
      <c r="E228" s="1">
        <v>91</v>
      </c>
    </row>
    <row r="229" spans="1:5" x14ac:dyDescent="0.3">
      <c r="A229" s="5" t="s">
        <v>20</v>
      </c>
      <c r="B229" s="1" t="s">
        <v>101</v>
      </c>
      <c r="C229" s="1">
        <v>65</v>
      </c>
      <c r="D229" s="1">
        <v>146</v>
      </c>
      <c r="E229" s="1">
        <v>133</v>
      </c>
    </row>
    <row r="230" spans="1:5" x14ac:dyDescent="0.3">
      <c r="A230" s="5" t="s">
        <v>20</v>
      </c>
      <c r="B230" s="1" t="s">
        <v>102</v>
      </c>
      <c r="C230" s="1">
        <v>36</v>
      </c>
      <c r="D230" s="1">
        <v>99</v>
      </c>
      <c r="E230" s="1">
        <v>83</v>
      </c>
    </row>
    <row r="231" spans="1:5" x14ac:dyDescent="0.3">
      <c r="A231" s="5" t="s">
        <v>20</v>
      </c>
      <c r="B231" s="1" t="s">
        <v>103</v>
      </c>
      <c r="C231" s="1">
        <v>72</v>
      </c>
      <c r="D231" s="1">
        <v>123</v>
      </c>
      <c r="E231" s="1">
        <v>91</v>
      </c>
    </row>
    <row r="232" spans="1:5" x14ac:dyDescent="0.3">
      <c r="A232" s="5" t="s">
        <v>20</v>
      </c>
      <c r="B232" s="1" t="s">
        <v>104</v>
      </c>
      <c r="C232" s="1">
        <v>87</v>
      </c>
      <c r="D232" s="1">
        <v>159</v>
      </c>
      <c r="E232" s="1">
        <v>128</v>
      </c>
    </row>
    <row r="233" spans="1:5" x14ac:dyDescent="0.3">
      <c r="A233" s="5" t="s">
        <v>20</v>
      </c>
      <c r="B233" s="1" t="s">
        <v>105</v>
      </c>
      <c r="C233" s="1">
        <v>30</v>
      </c>
      <c r="D233" s="1">
        <v>41</v>
      </c>
      <c r="E233" s="1">
        <v>41</v>
      </c>
    </row>
    <row r="234" spans="1:5" x14ac:dyDescent="0.3">
      <c r="A234" s="5" t="s">
        <v>20</v>
      </c>
      <c r="B234" s="1" t="s">
        <v>106</v>
      </c>
      <c r="C234" s="1">
        <v>20</v>
      </c>
      <c r="D234" s="1">
        <v>53</v>
      </c>
      <c r="E234" s="1">
        <v>50</v>
      </c>
    </row>
    <row r="235" spans="1:5" x14ac:dyDescent="0.3">
      <c r="A235" s="5" t="s">
        <v>20</v>
      </c>
      <c r="B235" s="1" t="s">
        <v>107</v>
      </c>
      <c r="C235" s="1">
        <v>70</v>
      </c>
      <c r="D235" s="1">
        <v>132</v>
      </c>
      <c r="E235" s="1">
        <v>160</v>
      </c>
    </row>
    <row r="236" spans="1:5" x14ac:dyDescent="0.3">
      <c r="A236" s="5" t="s">
        <v>20</v>
      </c>
      <c r="B236" s="1" t="s">
        <v>108</v>
      </c>
      <c r="C236" s="1">
        <v>58</v>
      </c>
      <c r="D236" s="1">
        <v>125</v>
      </c>
      <c r="E236" s="1">
        <v>98</v>
      </c>
    </row>
    <row r="237" spans="1:5" x14ac:dyDescent="0.3">
      <c r="A237" s="5" t="s">
        <v>20</v>
      </c>
      <c r="B237" s="1" t="s">
        <v>109</v>
      </c>
      <c r="C237" s="1">
        <v>94</v>
      </c>
      <c r="D237" s="1">
        <v>153</v>
      </c>
      <c r="E237" s="1">
        <v>110</v>
      </c>
    </row>
    <row r="238" spans="1:5" x14ac:dyDescent="0.3">
      <c r="A238" s="5" t="s">
        <v>20</v>
      </c>
      <c r="B238" s="1" t="s">
        <v>110</v>
      </c>
      <c r="C238" s="1">
        <v>144</v>
      </c>
      <c r="D238" s="1">
        <v>313</v>
      </c>
      <c r="E238" s="1">
        <v>192</v>
      </c>
    </row>
    <row r="239" spans="1:5" x14ac:dyDescent="0.3">
      <c r="A239" s="5" t="s">
        <v>20</v>
      </c>
      <c r="B239" s="1" t="s">
        <v>111</v>
      </c>
      <c r="C239" s="1">
        <v>132</v>
      </c>
      <c r="D239" s="1">
        <v>211</v>
      </c>
      <c r="E239" s="1">
        <v>154</v>
      </c>
    </row>
    <row r="240" spans="1:5" x14ac:dyDescent="0.3">
      <c r="A240" s="5" t="s">
        <v>21</v>
      </c>
      <c r="B240" s="1" t="s">
        <v>100</v>
      </c>
      <c r="C240" s="1">
        <v>49</v>
      </c>
      <c r="D240" s="1">
        <v>81</v>
      </c>
      <c r="E240" s="1">
        <v>100</v>
      </c>
    </row>
    <row r="241" spans="1:5" x14ac:dyDescent="0.3">
      <c r="A241" s="5" t="s">
        <v>21</v>
      </c>
      <c r="B241" s="1" t="s">
        <v>101</v>
      </c>
      <c r="C241" s="1">
        <v>113</v>
      </c>
      <c r="D241" s="1">
        <v>249</v>
      </c>
      <c r="E241" s="1">
        <v>192</v>
      </c>
    </row>
    <row r="242" spans="1:5" x14ac:dyDescent="0.3">
      <c r="A242" s="5" t="s">
        <v>21</v>
      </c>
      <c r="B242" s="1" t="s">
        <v>102</v>
      </c>
      <c r="C242" s="1">
        <v>68</v>
      </c>
      <c r="D242" s="1">
        <v>95</v>
      </c>
      <c r="E242" s="1">
        <v>91</v>
      </c>
    </row>
    <row r="243" spans="1:5" x14ac:dyDescent="0.3">
      <c r="A243" s="5" t="s">
        <v>21</v>
      </c>
      <c r="B243" s="1" t="s">
        <v>103</v>
      </c>
      <c r="C243" s="1">
        <v>43</v>
      </c>
      <c r="D243" s="1">
        <v>76</v>
      </c>
      <c r="E243" s="1">
        <v>60</v>
      </c>
    </row>
    <row r="244" spans="1:5" x14ac:dyDescent="0.3">
      <c r="A244" s="5" t="s">
        <v>21</v>
      </c>
      <c r="B244" s="1" t="s">
        <v>104</v>
      </c>
      <c r="C244" s="1">
        <v>25</v>
      </c>
      <c r="D244" s="1">
        <v>33</v>
      </c>
      <c r="E244" s="1">
        <v>57</v>
      </c>
    </row>
    <row r="245" spans="1:5" x14ac:dyDescent="0.3">
      <c r="A245" s="5" t="s">
        <v>21</v>
      </c>
      <c r="B245" s="1" t="s">
        <v>105</v>
      </c>
      <c r="C245" s="1">
        <v>7</v>
      </c>
      <c r="D245" s="1">
        <v>11</v>
      </c>
      <c r="E245" s="1">
        <v>21</v>
      </c>
    </row>
    <row r="246" spans="1:5" x14ac:dyDescent="0.3">
      <c r="A246" s="5" t="s">
        <v>21</v>
      </c>
      <c r="B246" s="1" t="s">
        <v>106</v>
      </c>
      <c r="C246" s="1">
        <v>48</v>
      </c>
      <c r="D246" s="1">
        <v>77</v>
      </c>
      <c r="E246" s="1">
        <v>57</v>
      </c>
    </row>
    <row r="247" spans="1:5" x14ac:dyDescent="0.3">
      <c r="A247" s="5" t="s">
        <v>21</v>
      </c>
      <c r="B247" s="1" t="s">
        <v>107</v>
      </c>
      <c r="C247" s="1">
        <v>142</v>
      </c>
      <c r="D247" s="1">
        <v>291</v>
      </c>
      <c r="E247" s="1">
        <v>249</v>
      </c>
    </row>
    <row r="248" spans="1:5" x14ac:dyDescent="0.3">
      <c r="A248" s="5" t="s">
        <v>21</v>
      </c>
      <c r="B248" s="1" t="s">
        <v>108</v>
      </c>
      <c r="C248" s="1">
        <v>127</v>
      </c>
      <c r="D248" s="1">
        <v>223</v>
      </c>
      <c r="E248" s="1">
        <v>175</v>
      </c>
    </row>
    <row r="249" spans="1:5" x14ac:dyDescent="0.3">
      <c r="A249" s="5" t="s">
        <v>21</v>
      </c>
      <c r="B249" s="1" t="s">
        <v>109</v>
      </c>
      <c r="C249" s="1">
        <v>124</v>
      </c>
      <c r="D249" s="1">
        <v>134</v>
      </c>
      <c r="E249" s="1">
        <v>138</v>
      </c>
    </row>
    <row r="250" spans="1:5" x14ac:dyDescent="0.3">
      <c r="A250" s="5" t="s">
        <v>21</v>
      </c>
      <c r="B250" s="1" t="s">
        <v>110</v>
      </c>
      <c r="C250" s="1">
        <v>115</v>
      </c>
      <c r="D250" s="1">
        <v>143</v>
      </c>
      <c r="E250" s="1">
        <v>184</v>
      </c>
    </row>
    <row r="251" spans="1:5" x14ac:dyDescent="0.3">
      <c r="A251" s="5" t="s">
        <v>21</v>
      </c>
      <c r="B251" s="1" t="s">
        <v>111</v>
      </c>
      <c r="C251" s="1">
        <v>53</v>
      </c>
      <c r="D251" s="1">
        <v>85</v>
      </c>
      <c r="E251" s="1">
        <v>81</v>
      </c>
    </row>
    <row r="252" spans="1:5" x14ac:dyDescent="0.3">
      <c r="A252" s="6" t="s">
        <v>28</v>
      </c>
      <c r="B252" s="2" t="s">
        <v>22</v>
      </c>
      <c r="C252" s="2">
        <v>9825</v>
      </c>
      <c r="D252" s="2">
        <v>11319</v>
      </c>
      <c r="E252" s="2">
        <v>11309</v>
      </c>
    </row>
    <row r="253" spans="1:5" x14ac:dyDescent="0.3">
      <c r="A253" s="12"/>
    </row>
    <row r="254" spans="1:5" x14ac:dyDescent="0.3">
      <c r="A254" s="12"/>
    </row>
    <row r="255" spans="1:5" x14ac:dyDescent="0.3">
      <c r="A255" s="12"/>
      <c r="C255" s="15" t="s">
        <v>27</v>
      </c>
      <c r="D255" s="16"/>
      <c r="E255" s="16"/>
    </row>
    <row r="256" spans="1:5" x14ac:dyDescent="0.3">
      <c r="A256" s="7" t="s">
        <v>28</v>
      </c>
      <c r="B256" s="3" t="s">
        <v>28</v>
      </c>
      <c r="C256" s="3" t="s">
        <v>9</v>
      </c>
      <c r="D256" s="3" t="s">
        <v>10</v>
      </c>
      <c r="E256" s="3" t="s">
        <v>11</v>
      </c>
    </row>
    <row r="257" spans="1:5" x14ac:dyDescent="0.3">
      <c r="A257" s="8" t="s">
        <v>126</v>
      </c>
      <c r="B257" s="4" t="s">
        <v>100</v>
      </c>
      <c r="C257" s="4">
        <v>0</v>
      </c>
      <c r="D257" s="4">
        <v>8.8347027122537302E-5</v>
      </c>
      <c r="E257" s="4">
        <v>8.8425148112123106E-5</v>
      </c>
    </row>
    <row r="258" spans="1:5" x14ac:dyDescent="0.3">
      <c r="A258" s="8" t="s">
        <v>126</v>
      </c>
      <c r="B258" s="4" t="s">
        <v>101</v>
      </c>
      <c r="C258" s="4">
        <v>2.03562340966921E-4</v>
      </c>
      <c r="D258" s="4">
        <v>4.41735135612687E-4</v>
      </c>
      <c r="E258" s="4">
        <v>3.5370059244849199E-4</v>
      </c>
    </row>
    <row r="259" spans="1:5" x14ac:dyDescent="0.3">
      <c r="A259" s="8" t="s">
        <v>126</v>
      </c>
      <c r="B259" s="4" t="s">
        <v>102</v>
      </c>
      <c r="C259" s="4">
        <v>1.01781170483461E-4</v>
      </c>
      <c r="D259" s="4">
        <v>2.6504108136761202E-4</v>
      </c>
      <c r="E259" s="4">
        <v>3.5370059244849199E-4</v>
      </c>
    </row>
    <row r="260" spans="1:5" x14ac:dyDescent="0.3">
      <c r="A260" s="8" t="s">
        <v>126</v>
      </c>
      <c r="B260" s="4" t="s">
        <v>103</v>
      </c>
      <c r="C260" s="4">
        <v>3.0534351145038201E-4</v>
      </c>
      <c r="D260" s="4">
        <v>1.7669405424507501E-4</v>
      </c>
      <c r="E260" s="4">
        <v>5.3055088867273899E-4</v>
      </c>
    </row>
    <row r="261" spans="1:5" x14ac:dyDescent="0.3">
      <c r="A261" s="8" t="s">
        <v>126</v>
      </c>
      <c r="B261" s="4" t="s">
        <v>104</v>
      </c>
      <c r="C261" s="4">
        <v>0</v>
      </c>
      <c r="D261" s="4">
        <v>8.8347027122537302E-5</v>
      </c>
      <c r="E261" s="4">
        <v>1.7685029622424599E-4</v>
      </c>
    </row>
    <row r="262" spans="1:5" x14ac:dyDescent="0.3">
      <c r="A262" s="8" t="s">
        <v>126</v>
      </c>
      <c r="B262" s="4" t="s">
        <v>106</v>
      </c>
      <c r="C262" s="4">
        <v>0</v>
      </c>
      <c r="D262" s="4">
        <v>0</v>
      </c>
      <c r="E262" s="4">
        <v>8.8425148112123106E-5</v>
      </c>
    </row>
    <row r="263" spans="1:5" x14ac:dyDescent="0.3">
      <c r="A263" s="8" t="s">
        <v>126</v>
      </c>
      <c r="B263" s="4" t="s">
        <v>107</v>
      </c>
      <c r="C263" s="4">
        <v>1.01781170483461E-4</v>
      </c>
      <c r="D263" s="4">
        <v>2.6504108136761202E-4</v>
      </c>
      <c r="E263" s="4">
        <v>3.5370059244849199E-4</v>
      </c>
    </row>
    <row r="264" spans="1:5" x14ac:dyDescent="0.3">
      <c r="A264" s="8" t="s">
        <v>126</v>
      </c>
      <c r="B264" s="4" t="s">
        <v>108</v>
      </c>
      <c r="C264" s="4">
        <v>0</v>
      </c>
      <c r="D264" s="4">
        <v>2.6504108136761202E-4</v>
      </c>
      <c r="E264" s="4">
        <v>6.1897603678486197E-4</v>
      </c>
    </row>
    <row r="265" spans="1:5" x14ac:dyDescent="0.3">
      <c r="A265" s="8" t="s">
        <v>126</v>
      </c>
      <c r="B265" s="4" t="s">
        <v>109</v>
      </c>
      <c r="C265" s="4">
        <v>3.0534351145038201E-4</v>
      </c>
      <c r="D265" s="4">
        <v>7.9512324410283605E-4</v>
      </c>
      <c r="E265" s="4">
        <v>7.0740118489698496E-4</v>
      </c>
    </row>
    <row r="266" spans="1:5" x14ac:dyDescent="0.3">
      <c r="A266" s="8" t="s">
        <v>126</v>
      </c>
      <c r="B266" s="4" t="s">
        <v>110</v>
      </c>
      <c r="C266" s="4">
        <v>3.0534351145038201E-4</v>
      </c>
      <c r="D266" s="4">
        <v>0</v>
      </c>
      <c r="E266" s="4">
        <v>2.6527544433636901E-4</v>
      </c>
    </row>
    <row r="267" spans="1:5" x14ac:dyDescent="0.3">
      <c r="A267" s="8" t="s">
        <v>126</v>
      </c>
      <c r="B267" s="4" t="s">
        <v>111</v>
      </c>
      <c r="C267" s="4">
        <v>0</v>
      </c>
      <c r="D267" s="4">
        <v>0</v>
      </c>
      <c r="E267" s="4">
        <v>8.8425148112123106E-5</v>
      </c>
    </row>
    <row r="268" spans="1:5" x14ac:dyDescent="0.3">
      <c r="A268" s="8" t="s">
        <v>127</v>
      </c>
      <c r="B268" s="4" t="s">
        <v>100</v>
      </c>
      <c r="C268" s="4">
        <v>1.4249363867684501E-3</v>
      </c>
      <c r="D268" s="4">
        <v>1.94363459669582E-3</v>
      </c>
      <c r="E268" s="4">
        <v>2.3874789990273198E-3</v>
      </c>
    </row>
    <row r="269" spans="1:5" x14ac:dyDescent="0.3">
      <c r="A269" s="8" t="s">
        <v>127</v>
      </c>
      <c r="B269" s="4" t="s">
        <v>101</v>
      </c>
      <c r="C269" s="4">
        <v>1.73027989821883E-3</v>
      </c>
      <c r="D269" s="4">
        <v>2.8271048679211902E-3</v>
      </c>
      <c r="E269" s="4">
        <v>3.8022813688212902E-3</v>
      </c>
    </row>
    <row r="270" spans="1:5" x14ac:dyDescent="0.3">
      <c r="A270" s="8" t="s">
        <v>127</v>
      </c>
      <c r="B270" s="4" t="s">
        <v>102</v>
      </c>
      <c r="C270" s="4">
        <v>1.0178117048346099E-3</v>
      </c>
      <c r="D270" s="4">
        <v>2.7387578407986599E-3</v>
      </c>
      <c r="E270" s="4">
        <v>2.1222035546909499E-3</v>
      </c>
    </row>
    <row r="271" spans="1:5" x14ac:dyDescent="0.3">
      <c r="A271" s="8" t="s">
        <v>127</v>
      </c>
      <c r="B271" s="4" t="s">
        <v>103</v>
      </c>
      <c r="C271" s="4">
        <v>2.6463104325699701E-3</v>
      </c>
      <c r="D271" s="4">
        <v>5.5658627087198497E-3</v>
      </c>
      <c r="E271" s="4">
        <v>5.1286585905031398E-3</v>
      </c>
    </row>
    <row r="272" spans="1:5" x14ac:dyDescent="0.3">
      <c r="A272" s="8" t="s">
        <v>127</v>
      </c>
      <c r="B272" s="4" t="s">
        <v>104</v>
      </c>
      <c r="C272" s="4">
        <v>1.0178117048346099E-3</v>
      </c>
      <c r="D272" s="4">
        <v>9.7181729834791097E-4</v>
      </c>
      <c r="E272" s="4">
        <v>7.9582633300910805E-4</v>
      </c>
    </row>
    <row r="273" spans="1:5" x14ac:dyDescent="0.3">
      <c r="A273" s="8" t="s">
        <v>127</v>
      </c>
      <c r="B273" s="4" t="s">
        <v>105</v>
      </c>
      <c r="C273" s="4">
        <v>1.01781170483461E-4</v>
      </c>
      <c r="D273" s="4">
        <v>0</v>
      </c>
      <c r="E273" s="4">
        <v>0</v>
      </c>
    </row>
    <row r="274" spans="1:5" x14ac:dyDescent="0.3">
      <c r="A274" s="8" t="s">
        <v>127</v>
      </c>
      <c r="B274" s="4" t="s">
        <v>106</v>
      </c>
      <c r="C274" s="4">
        <v>4.07124681933842E-4</v>
      </c>
      <c r="D274" s="4">
        <v>7.0677621698029896E-4</v>
      </c>
      <c r="E274" s="4">
        <v>2.03377840657883E-3</v>
      </c>
    </row>
    <row r="275" spans="1:5" x14ac:dyDescent="0.3">
      <c r="A275" s="8" t="s">
        <v>127</v>
      </c>
      <c r="B275" s="4" t="s">
        <v>107</v>
      </c>
      <c r="C275" s="4">
        <v>1.22137404580153E-3</v>
      </c>
      <c r="D275" s="4">
        <v>2.3853697323085099E-3</v>
      </c>
      <c r="E275" s="4">
        <v>2.03377840657883E-3</v>
      </c>
    </row>
    <row r="276" spans="1:5" x14ac:dyDescent="0.3">
      <c r="A276" s="8" t="s">
        <v>127</v>
      </c>
      <c r="B276" s="4" t="s">
        <v>108</v>
      </c>
      <c r="C276" s="4">
        <v>7.1246819338422395E-4</v>
      </c>
      <c r="D276" s="4">
        <v>1.2368583797155201E-3</v>
      </c>
      <c r="E276" s="4">
        <v>1.1495269254576E-3</v>
      </c>
    </row>
    <row r="277" spans="1:5" x14ac:dyDescent="0.3">
      <c r="A277" s="8" t="s">
        <v>127</v>
      </c>
      <c r="B277" s="4" t="s">
        <v>109</v>
      </c>
      <c r="C277" s="4">
        <v>1.9338422391857501E-3</v>
      </c>
      <c r="D277" s="4">
        <v>2.91545189504373E-3</v>
      </c>
      <c r="E277" s="4">
        <v>2.2106287028030801E-3</v>
      </c>
    </row>
    <row r="278" spans="1:5" x14ac:dyDescent="0.3">
      <c r="A278" s="8" t="s">
        <v>127</v>
      </c>
      <c r="B278" s="4" t="s">
        <v>110</v>
      </c>
      <c r="C278" s="4">
        <v>4.07124681933842E-4</v>
      </c>
      <c r="D278" s="4">
        <v>1.06016432547045E-3</v>
      </c>
      <c r="E278" s="4">
        <v>1.4148023697939699E-3</v>
      </c>
    </row>
    <row r="279" spans="1:5" x14ac:dyDescent="0.3">
      <c r="A279" s="8" t="s">
        <v>127</v>
      </c>
      <c r="B279" s="4" t="s">
        <v>111</v>
      </c>
      <c r="C279" s="4">
        <v>3.0534351145038201E-4</v>
      </c>
      <c r="D279" s="4">
        <v>2.6504108136761202E-4</v>
      </c>
      <c r="E279" s="4">
        <v>1.7685029622424599E-4</v>
      </c>
    </row>
    <row r="280" spans="1:5" x14ac:dyDescent="0.3">
      <c r="A280" s="8" t="s">
        <v>128</v>
      </c>
      <c r="B280" s="4" t="s">
        <v>100</v>
      </c>
      <c r="C280" s="4">
        <v>6.1068702290076305E-4</v>
      </c>
      <c r="D280" s="4">
        <v>1.7669405424507499E-3</v>
      </c>
      <c r="E280" s="4">
        <v>2.9180298877000601E-3</v>
      </c>
    </row>
    <row r="281" spans="1:5" x14ac:dyDescent="0.3">
      <c r="A281" s="8" t="s">
        <v>128</v>
      </c>
      <c r="B281" s="4" t="s">
        <v>101</v>
      </c>
      <c r="C281" s="4">
        <v>4.8854961832061096E-3</v>
      </c>
      <c r="D281" s="4">
        <v>6.1842918985776096E-3</v>
      </c>
      <c r="E281" s="4">
        <v>7.8698381819789602E-3</v>
      </c>
    </row>
    <row r="282" spans="1:5" x14ac:dyDescent="0.3">
      <c r="A282" s="8" t="s">
        <v>128</v>
      </c>
      <c r="B282" s="4" t="s">
        <v>102</v>
      </c>
      <c r="C282" s="4">
        <v>1.73027989821883E-3</v>
      </c>
      <c r="D282" s="4">
        <v>1.5902464882056699E-3</v>
      </c>
      <c r="E282" s="4">
        <v>3.0948801839243102E-3</v>
      </c>
    </row>
    <row r="283" spans="1:5" x14ac:dyDescent="0.3">
      <c r="A283" s="8" t="s">
        <v>128</v>
      </c>
      <c r="B283" s="4" t="s">
        <v>103</v>
      </c>
      <c r="C283" s="4">
        <v>1.01781170483461E-4</v>
      </c>
      <c r="D283" s="4">
        <v>2.6504108136761202E-4</v>
      </c>
      <c r="E283" s="4">
        <v>1.7685029622424599E-4</v>
      </c>
    </row>
    <row r="284" spans="1:5" x14ac:dyDescent="0.3">
      <c r="A284" s="8" t="s">
        <v>128</v>
      </c>
      <c r="B284" s="4" t="s">
        <v>104</v>
      </c>
      <c r="C284" s="4">
        <v>0</v>
      </c>
      <c r="D284" s="4">
        <v>1.7669405424507501E-4</v>
      </c>
      <c r="E284" s="4">
        <v>0</v>
      </c>
    </row>
    <row r="285" spans="1:5" x14ac:dyDescent="0.3">
      <c r="A285" s="8" t="s">
        <v>128</v>
      </c>
      <c r="B285" s="4" t="s">
        <v>107</v>
      </c>
      <c r="C285" s="4">
        <v>5.0890585241730301E-4</v>
      </c>
      <c r="D285" s="4">
        <v>7.0677621698029896E-4</v>
      </c>
      <c r="E285" s="4">
        <v>6.1897603678486197E-4</v>
      </c>
    </row>
    <row r="286" spans="1:5" x14ac:dyDescent="0.3">
      <c r="A286" s="8" t="s">
        <v>128</v>
      </c>
      <c r="B286" s="4" t="s">
        <v>108</v>
      </c>
      <c r="C286" s="4">
        <v>6.1068702290076305E-4</v>
      </c>
      <c r="D286" s="4">
        <v>5.3008216273522403E-4</v>
      </c>
      <c r="E286" s="4">
        <v>2.6527544433636901E-4</v>
      </c>
    </row>
    <row r="287" spans="1:5" x14ac:dyDescent="0.3">
      <c r="A287" s="8" t="s">
        <v>128</v>
      </c>
      <c r="B287" s="4" t="s">
        <v>109</v>
      </c>
      <c r="C287" s="4">
        <v>1.01781170483461E-4</v>
      </c>
      <c r="D287" s="4">
        <v>1.7669405424507501E-4</v>
      </c>
      <c r="E287" s="4">
        <v>1.7685029622424599E-4</v>
      </c>
    </row>
    <row r="288" spans="1:5" x14ac:dyDescent="0.3">
      <c r="A288" s="8" t="s">
        <v>129</v>
      </c>
      <c r="B288" s="4" t="s">
        <v>100</v>
      </c>
      <c r="C288" s="4">
        <v>0</v>
      </c>
      <c r="D288" s="4">
        <v>8.8347027122537302E-5</v>
      </c>
      <c r="E288" s="4">
        <v>0</v>
      </c>
    </row>
    <row r="289" spans="1:5" x14ac:dyDescent="0.3">
      <c r="A289" s="8" t="s">
        <v>129</v>
      </c>
      <c r="B289" s="4" t="s">
        <v>101</v>
      </c>
      <c r="C289" s="4">
        <v>1.01781170483461E-4</v>
      </c>
      <c r="D289" s="4">
        <v>0</v>
      </c>
      <c r="E289" s="4">
        <v>0</v>
      </c>
    </row>
    <row r="290" spans="1:5" x14ac:dyDescent="0.3">
      <c r="A290" s="8" t="s">
        <v>129</v>
      </c>
      <c r="B290" s="4" t="s">
        <v>108</v>
      </c>
      <c r="C290" s="4">
        <v>1.01781170483461E-4</v>
      </c>
      <c r="D290" s="4">
        <v>8.8347027122537302E-5</v>
      </c>
      <c r="E290" s="4">
        <v>0</v>
      </c>
    </row>
    <row r="291" spans="1:5" x14ac:dyDescent="0.3">
      <c r="A291" s="8" t="s">
        <v>130</v>
      </c>
      <c r="B291" s="4" t="s">
        <v>100</v>
      </c>
      <c r="C291" s="4">
        <v>5.0890585241730301E-4</v>
      </c>
      <c r="D291" s="4">
        <v>7.9512324410283605E-4</v>
      </c>
      <c r="E291" s="4">
        <v>1.1495269254576E-3</v>
      </c>
    </row>
    <row r="292" spans="1:5" x14ac:dyDescent="0.3">
      <c r="A292" s="8" t="s">
        <v>130</v>
      </c>
      <c r="B292" s="4" t="s">
        <v>101</v>
      </c>
      <c r="C292" s="4">
        <v>1.5267175572519099E-3</v>
      </c>
      <c r="D292" s="4">
        <v>2.5620637865535799E-3</v>
      </c>
      <c r="E292" s="4">
        <v>1.7685029622424599E-3</v>
      </c>
    </row>
    <row r="293" spans="1:5" x14ac:dyDescent="0.3">
      <c r="A293" s="8" t="s">
        <v>130</v>
      </c>
      <c r="B293" s="4" t="s">
        <v>102</v>
      </c>
      <c r="C293" s="4">
        <v>1.73027989821883E-3</v>
      </c>
      <c r="D293" s="4">
        <v>2.2086756780634298E-3</v>
      </c>
      <c r="E293" s="4">
        <v>2.4759041471394501E-3</v>
      </c>
    </row>
    <row r="294" spans="1:5" x14ac:dyDescent="0.3">
      <c r="A294" s="8" t="s">
        <v>130</v>
      </c>
      <c r="B294" s="4" t="s">
        <v>103</v>
      </c>
      <c r="C294" s="4">
        <v>3.0534351145038198E-3</v>
      </c>
      <c r="D294" s="4">
        <v>5.2124746002297001E-3</v>
      </c>
      <c r="E294" s="4">
        <v>5.0402334423910204E-3</v>
      </c>
    </row>
    <row r="295" spans="1:5" x14ac:dyDescent="0.3">
      <c r="A295" s="8" t="s">
        <v>130</v>
      </c>
      <c r="B295" s="4" t="s">
        <v>104</v>
      </c>
      <c r="C295" s="4">
        <v>3.0534351145038201E-4</v>
      </c>
      <c r="D295" s="4">
        <v>6.1842918985776101E-4</v>
      </c>
      <c r="E295" s="4">
        <v>1.23795207356972E-3</v>
      </c>
    </row>
    <row r="296" spans="1:5" x14ac:dyDescent="0.3">
      <c r="A296" s="8" t="s">
        <v>130</v>
      </c>
      <c r="B296" s="4" t="s">
        <v>105</v>
      </c>
      <c r="C296" s="4">
        <v>1.01781170483461E-4</v>
      </c>
      <c r="D296" s="4">
        <v>1.7669405424507501E-4</v>
      </c>
      <c r="E296" s="4">
        <v>2.6527544433636901E-4</v>
      </c>
    </row>
    <row r="297" spans="1:5" x14ac:dyDescent="0.3">
      <c r="A297" s="8" t="s">
        <v>130</v>
      </c>
      <c r="B297" s="4" t="s">
        <v>106</v>
      </c>
      <c r="C297" s="4">
        <v>2.03562340966921E-4</v>
      </c>
      <c r="D297" s="4">
        <v>4.41735135612687E-4</v>
      </c>
      <c r="E297" s="4">
        <v>6.1897603678486197E-4</v>
      </c>
    </row>
    <row r="298" spans="1:5" x14ac:dyDescent="0.3">
      <c r="A298" s="8" t="s">
        <v>130</v>
      </c>
      <c r="B298" s="4" t="s">
        <v>107</v>
      </c>
      <c r="C298" s="4">
        <v>7.1246819338422395E-4</v>
      </c>
      <c r="D298" s="4">
        <v>6.1842918985776101E-4</v>
      </c>
      <c r="E298" s="4">
        <v>6.1897603678486197E-4</v>
      </c>
    </row>
    <row r="299" spans="1:5" x14ac:dyDescent="0.3">
      <c r="A299" s="8" t="s">
        <v>130</v>
      </c>
      <c r="B299" s="4" t="s">
        <v>108</v>
      </c>
      <c r="C299" s="4">
        <v>1.0178117048346099E-3</v>
      </c>
      <c r="D299" s="4">
        <v>1.06016432547045E-3</v>
      </c>
      <c r="E299" s="4">
        <v>8.8425148112123103E-4</v>
      </c>
    </row>
    <row r="300" spans="1:5" x14ac:dyDescent="0.3">
      <c r="A300" s="8" t="s">
        <v>130</v>
      </c>
      <c r="B300" s="4" t="s">
        <v>109</v>
      </c>
      <c r="C300" s="4">
        <v>1.32315521628499E-3</v>
      </c>
      <c r="D300" s="4">
        <v>2.4737167594310501E-3</v>
      </c>
      <c r="E300" s="4">
        <v>1.6800778141303401E-3</v>
      </c>
    </row>
    <row r="301" spans="1:5" x14ac:dyDescent="0.3">
      <c r="A301" s="8" t="s">
        <v>130</v>
      </c>
      <c r="B301" s="4" t="s">
        <v>110</v>
      </c>
      <c r="C301" s="4">
        <v>9.1603053435114501E-4</v>
      </c>
      <c r="D301" s="4">
        <v>3.1804929764113398E-3</v>
      </c>
      <c r="E301" s="4">
        <v>1.59165266601822E-3</v>
      </c>
    </row>
    <row r="302" spans="1:5" x14ac:dyDescent="0.3">
      <c r="A302" s="8" t="s">
        <v>130</v>
      </c>
      <c r="B302" s="4" t="s">
        <v>111</v>
      </c>
      <c r="C302" s="4">
        <v>5.0890585241730301E-4</v>
      </c>
      <c r="D302" s="4">
        <v>1.2368583797155201E-3</v>
      </c>
      <c r="E302" s="4">
        <v>1.0611017773454799E-3</v>
      </c>
    </row>
    <row r="303" spans="1:5" x14ac:dyDescent="0.3">
      <c r="A303" s="8" t="s">
        <v>131</v>
      </c>
      <c r="B303" s="4" t="s">
        <v>100</v>
      </c>
      <c r="C303" s="4">
        <v>4.07124681933842E-4</v>
      </c>
      <c r="D303" s="4">
        <v>4.41735135612687E-4</v>
      </c>
      <c r="E303" s="4">
        <v>6.1897603678486197E-4</v>
      </c>
    </row>
    <row r="304" spans="1:5" x14ac:dyDescent="0.3">
      <c r="A304" s="8" t="s">
        <v>131</v>
      </c>
      <c r="B304" s="4" t="s">
        <v>101</v>
      </c>
      <c r="C304" s="4">
        <v>5.0890585241730301E-4</v>
      </c>
      <c r="D304" s="4">
        <v>8.8347027122537302E-4</v>
      </c>
      <c r="E304" s="4">
        <v>1.1495269254576E-3</v>
      </c>
    </row>
    <row r="305" spans="1:5" x14ac:dyDescent="0.3">
      <c r="A305" s="8" t="s">
        <v>131</v>
      </c>
      <c r="B305" s="4" t="s">
        <v>102</v>
      </c>
      <c r="C305" s="4">
        <v>2.03562340966921E-4</v>
      </c>
      <c r="D305" s="4">
        <v>7.0677621698029896E-4</v>
      </c>
      <c r="E305" s="4">
        <v>6.1897603678486197E-4</v>
      </c>
    </row>
    <row r="306" spans="1:5" x14ac:dyDescent="0.3">
      <c r="A306" s="8" t="s">
        <v>131</v>
      </c>
      <c r="B306" s="4" t="s">
        <v>103</v>
      </c>
      <c r="C306" s="4">
        <v>2.03562340966921E-4</v>
      </c>
      <c r="D306" s="4">
        <v>3.5338810849014899E-4</v>
      </c>
      <c r="E306" s="4">
        <v>4.4212574056061497E-4</v>
      </c>
    </row>
    <row r="307" spans="1:5" x14ac:dyDescent="0.3">
      <c r="A307" s="8" t="s">
        <v>131</v>
      </c>
      <c r="B307" s="4" t="s">
        <v>104</v>
      </c>
      <c r="C307" s="4">
        <v>1.01781170483461E-4</v>
      </c>
      <c r="D307" s="4">
        <v>2.6504108136761202E-4</v>
      </c>
      <c r="E307" s="4">
        <v>4.4212574056061497E-4</v>
      </c>
    </row>
    <row r="308" spans="1:5" x14ac:dyDescent="0.3">
      <c r="A308" s="8" t="s">
        <v>131</v>
      </c>
      <c r="B308" s="4" t="s">
        <v>105</v>
      </c>
      <c r="C308" s="4">
        <v>0</v>
      </c>
      <c r="D308" s="4">
        <v>8.8347027122537302E-5</v>
      </c>
      <c r="E308" s="4">
        <v>0</v>
      </c>
    </row>
    <row r="309" spans="1:5" x14ac:dyDescent="0.3">
      <c r="A309" s="8" t="s">
        <v>131</v>
      </c>
      <c r="B309" s="4" t="s">
        <v>106</v>
      </c>
      <c r="C309" s="4">
        <v>1.01781170483461E-4</v>
      </c>
      <c r="D309" s="4">
        <v>3.5338810849014899E-4</v>
      </c>
      <c r="E309" s="4">
        <v>1.7685029622424599E-4</v>
      </c>
    </row>
    <row r="310" spans="1:5" x14ac:dyDescent="0.3">
      <c r="A310" s="8" t="s">
        <v>131</v>
      </c>
      <c r="B310" s="4" t="s">
        <v>107</v>
      </c>
      <c r="C310" s="4">
        <v>2.03562340966921E-4</v>
      </c>
      <c r="D310" s="4">
        <v>1.7669405424507501E-4</v>
      </c>
      <c r="E310" s="4">
        <v>1.7685029622424599E-4</v>
      </c>
    </row>
    <row r="311" spans="1:5" x14ac:dyDescent="0.3">
      <c r="A311" s="8" t="s">
        <v>131</v>
      </c>
      <c r="B311" s="4" t="s">
        <v>108</v>
      </c>
      <c r="C311" s="4">
        <v>0</v>
      </c>
      <c r="D311" s="4">
        <v>2.6504108136761202E-4</v>
      </c>
      <c r="E311" s="4">
        <v>4.4212574056061497E-4</v>
      </c>
    </row>
    <row r="312" spans="1:5" x14ac:dyDescent="0.3">
      <c r="A312" s="8" t="s">
        <v>131</v>
      </c>
      <c r="B312" s="4" t="s">
        <v>109</v>
      </c>
      <c r="C312" s="4">
        <v>5.0890585241730301E-4</v>
      </c>
      <c r="D312" s="4">
        <v>3.5338810849014899E-4</v>
      </c>
      <c r="E312" s="4">
        <v>4.4212574056061497E-4</v>
      </c>
    </row>
    <row r="313" spans="1:5" x14ac:dyDescent="0.3">
      <c r="A313" s="8" t="s">
        <v>131</v>
      </c>
      <c r="B313" s="4" t="s">
        <v>110</v>
      </c>
      <c r="C313" s="4">
        <v>0</v>
      </c>
      <c r="D313" s="4">
        <v>4.41735135612687E-4</v>
      </c>
      <c r="E313" s="4">
        <v>5.3055088867273899E-4</v>
      </c>
    </row>
    <row r="314" spans="1:5" x14ac:dyDescent="0.3">
      <c r="A314" s="8" t="s">
        <v>131</v>
      </c>
      <c r="B314" s="4" t="s">
        <v>111</v>
      </c>
      <c r="C314" s="4">
        <v>1.01781170483461E-4</v>
      </c>
      <c r="D314" s="4">
        <v>5.3008216273522403E-4</v>
      </c>
      <c r="E314" s="4">
        <v>8.8425148112123106E-5</v>
      </c>
    </row>
    <row r="315" spans="1:5" x14ac:dyDescent="0.3">
      <c r="A315" s="8" t="s">
        <v>132</v>
      </c>
      <c r="B315" s="4" t="s">
        <v>100</v>
      </c>
      <c r="C315" s="4">
        <v>5.0890585241730301E-4</v>
      </c>
      <c r="D315" s="4">
        <v>8.8347027122537302E-4</v>
      </c>
      <c r="E315" s="4">
        <v>7.9582633300910805E-4</v>
      </c>
    </row>
    <row r="316" spans="1:5" x14ac:dyDescent="0.3">
      <c r="A316" s="8" t="s">
        <v>132</v>
      </c>
      <c r="B316" s="4" t="s">
        <v>101</v>
      </c>
      <c r="C316" s="4">
        <v>2.2391857506361299E-3</v>
      </c>
      <c r="D316" s="4">
        <v>3.4455340577789601E-3</v>
      </c>
      <c r="E316" s="4">
        <v>4.8633831461667703E-3</v>
      </c>
    </row>
    <row r="317" spans="1:5" x14ac:dyDescent="0.3">
      <c r="A317" s="8" t="s">
        <v>132</v>
      </c>
      <c r="B317" s="4" t="s">
        <v>102</v>
      </c>
      <c r="C317" s="4">
        <v>1.01781170483461E-4</v>
      </c>
      <c r="D317" s="4">
        <v>3.5338810849014899E-4</v>
      </c>
      <c r="E317" s="4">
        <v>6.1897603678486197E-4</v>
      </c>
    </row>
    <row r="318" spans="1:5" x14ac:dyDescent="0.3">
      <c r="A318" s="8" t="s">
        <v>132</v>
      </c>
      <c r="B318" s="4" t="s">
        <v>107</v>
      </c>
      <c r="C318" s="4">
        <v>0</v>
      </c>
      <c r="D318" s="4">
        <v>1.7669405424507501E-4</v>
      </c>
      <c r="E318" s="4">
        <v>1.7685029622424599E-4</v>
      </c>
    </row>
    <row r="319" spans="1:5" x14ac:dyDescent="0.3">
      <c r="A319" s="8" t="s">
        <v>132</v>
      </c>
      <c r="B319" s="4" t="s">
        <v>108</v>
      </c>
      <c r="C319" s="4">
        <v>0</v>
      </c>
      <c r="D319" s="4">
        <v>8.8347027122537302E-5</v>
      </c>
      <c r="E319" s="4">
        <v>1.7685029622424599E-4</v>
      </c>
    </row>
    <row r="320" spans="1:5" x14ac:dyDescent="0.3">
      <c r="A320" s="8" t="s">
        <v>132</v>
      </c>
      <c r="B320" s="4" t="s">
        <v>109</v>
      </c>
      <c r="C320" s="4">
        <v>1.01781170483461E-4</v>
      </c>
      <c r="D320" s="4">
        <v>0</v>
      </c>
      <c r="E320" s="4">
        <v>0</v>
      </c>
    </row>
    <row r="321" spans="1:5" x14ac:dyDescent="0.3">
      <c r="A321" s="8" t="s">
        <v>133</v>
      </c>
      <c r="B321" s="4" t="s">
        <v>100</v>
      </c>
      <c r="C321" s="4">
        <v>1.73027989821883E-3</v>
      </c>
      <c r="D321" s="4">
        <v>1.5018994610831299E-3</v>
      </c>
      <c r="E321" s="4">
        <v>2.2990538509152E-3</v>
      </c>
    </row>
    <row r="322" spans="1:5" x14ac:dyDescent="0.3">
      <c r="A322" s="8" t="s">
        <v>133</v>
      </c>
      <c r="B322" s="4" t="s">
        <v>101</v>
      </c>
      <c r="C322" s="4">
        <v>5.0890585241730301E-4</v>
      </c>
      <c r="D322" s="4">
        <v>1.3252054068380601E-3</v>
      </c>
      <c r="E322" s="4">
        <v>1.0611017773454799E-3</v>
      </c>
    </row>
    <row r="323" spans="1:5" x14ac:dyDescent="0.3">
      <c r="A323" s="8" t="s">
        <v>133</v>
      </c>
      <c r="B323" s="4" t="s">
        <v>102</v>
      </c>
      <c r="C323" s="4">
        <v>1.01781170483461E-4</v>
      </c>
      <c r="D323" s="4">
        <v>6.1842918985776101E-4</v>
      </c>
      <c r="E323" s="4">
        <v>2.6527544433636901E-4</v>
      </c>
    </row>
    <row r="324" spans="1:5" x14ac:dyDescent="0.3">
      <c r="A324" s="8" t="s">
        <v>133</v>
      </c>
      <c r="B324" s="4" t="s">
        <v>103</v>
      </c>
      <c r="C324" s="4">
        <v>1.01781170483461E-4</v>
      </c>
      <c r="D324" s="4">
        <v>8.8347027122537302E-5</v>
      </c>
      <c r="E324" s="4">
        <v>0</v>
      </c>
    </row>
    <row r="325" spans="1:5" x14ac:dyDescent="0.3">
      <c r="A325" s="8" t="s">
        <v>133</v>
      </c>
      <c r="B325" s="4" t="s">
        <v>106</v>
      </c>
      <c r="C325" s="4">
        <v>1.0178117048346099E-3</v>
      </c>
      <c r="D325" s="4">
        <v>9.7181729834791097E-4</v>
      </c>
      <c r="E325" s="4">
        <v>6.1897603678486197E-4</v>
      </c>
    </row>
    <row r="326" spans="1:5" x14ac:dyDescent="0.3">
      <c r="A326" s="8" t="s">
        <v>133</v>
      </c>
      <c r="B326" s="4" t="s">
        <v>107</v>
      </c>
      <c r="C326" s="4">
        <v>4.07124681933842E-4</v>
      </c>
      <c r="D326" s="4">
        <v>4.41735135612687E-4</v>
      </c>
      <c r="E326" s="4">
        <v>1.0611017773454799E-3</v>
      </c>
    </row>
    <row r="327" spans="1:5" x14ac:dyDescent="0.3">
      <c r="A327" s="8" t="s">
        <v>133</v>
      </c>
      <c r="B327" s="4" t="s">
        <v>108</v>
      </c>
      <c r="C327" s="4">
        <v>1.01781170483461E-4</v>
      </c>
      <c r="D327" s="4">
        <v>8.8347027122537302E-5</v>
      </c>
      <c r="E327" s="4">
        <v>8.8425148112123106E-5</v>
      </c>
    </row>
    <row r="328" spans="1:5" x14ac:dyDescent="0.3">
      <c r="A328" s="8" t="s">
        <v>133</v>
      </c>
      <c r="B328" s="4" t="s">
        <v>109</v>
      </c>
      <c r="C328" s="4">
        <v>1.01781170483461E-4</v>
      </c>
      <c r="D328" s="4">
        <v>8.8347027122537302E-5</v>
      </c>
      <c r="E328" s="4">
        <v>1.7685029622424599E-4</v>
      </c>
    </row>
    <row r="329" spans="1:5" x14ac:dyDescent="0.3">
      <c r="A329" s="8" t="s">
        <v>134</v>
      </c>
      <c r="B329" s="4" t="s">
        <v>100</v>
      </c>
      <c r="C329" s="4">
        <v>1.9338422391857501E-3</v>
      </c>
      <c r="D329" s="4">
        <v>3.9756162205141802E-3</v>
      </c>
      <c r="E329" s="4">
        <v>3.9791316650455398E-3</v>
      </c>
    </row>
    <row r="330" spans="1:5" x14ac:dyDescent="0.3">
      <c r="A330" s="8" t="s">
        <v>134</v>
      </c>
      <c r="B330" s="4" t="s">
        <v>101</v>
      </c>
      <c r="C330" s="4">
        <v>3.66412213740458E-3</v>
      </c>
      <c r="D330" s="4">
        <v>7.0677621698029902E-3</v>
      </c>
      <c r="E330" s="4">
        <v>7.9582633300910796E-3</v>
      </c>
    </row>
    <row r="331" spans="1:5" x14ac:dyDescent="0.3">
      <c r="A331" s="8" t="s">
        <v>134</v>
      </c>
      <c r="B331" s="4" t="s">
        <v>102</v>
      </c>
      <c r="C331" s="4">
        <v>2.2391857506361299E-3</v>
      </c>
      <c r="D331" s="4">
        <v>4.0639632476367196E-3</v>
      </c>
      <c r="E331" s="4">
        <v>3.0948801839243102E-3</v>
      </c>
    </row>
    <row r="332" spans="1:5" x14ac:dyDescent="0.3">
      <c r="A332" s="8" t="s">
        <v>134</v>
      </c>
      <c r="B332" s="4" t="s">
        <v>103</v>
      </c>
      <c r="C332" s="4">
        <v>1.83206106870229E-3</v>
      </c>
      <c r="D332" s="4">
        <v>1.2368583797155201E-3</v>
      </c>
      <c r="E332" s="4">
        <v>2.2990538509152E-3</v>
      </c>
    </row>
    <row r="333" spans="1:5" x14ac:dyDescent="0.3">
      <c r="A333" s="8" t="s">
        <v>134</v>
      </c>
      <c r="B333" s="4" t="s">
        <v>104</v>
      </c>
      <c r="C333" s="4">
        <v>3.0534351145038201E-4</v>
      </c>
      <c r="D333" s="4">
        <v>4.41735135612687E-4</v>
      </c>
      <c r="E333" s="4">
        <v>3.5370059244849199E-4</v>
      </c>
    </row>
    <row r="334" spans="1:5" x14ac:dyDescent="0.3">
      <c r="A334" s="8" t="s">
        <v>134</v>
      </c>
      <c r="B334" s="4" t="s">
        <v>106</v>
      </c>
      <c r="C334" s="4">
        <v>2.0356234096692099E-3</v>
      </c>
      <c r="D334" s="4">
        <v>3.7105751391465699E-3</v>
      </c>
      <c r="E334" s="4">
        <v>4.77495799805465E-3</v>
      </c>
    </row>
    <row r="335" spans="1:5" x14ac:dyDescent="0.3">
      <c r="A335" s="8" t="s">
        <v>134</v>
      </c>
      <c r="B335" s="4" t="s">
        <v>107</v>
      </c>
      <c r="C335" s="4">
        <v>4.5801526717557297E-3</v>
      </c>
      <c r="D335" s="4">
        <v>6.2726389257001499E-3</v>
      </c>
      <c r="E335" s="4">
        <v>6.7203112565213602E-3</v>
      </c>
    </row>
    <row r="336" spans="1:5" x14ac:dyDescent="0.3">
      <c r="A336" s="8" t="s">
        <v>134</v>
      </c>
      <c r="B336" s="4" t="s">
        <v>108</v>
      </c>
      <c r="C336" s="4">
        <v>3.0534351145038198E-3</v>
      </c>
      <c r="D336" s="4">
        <v>4.5056983832493999E-3</v>
      </c>
      <c r="E336" s="4">
        <v>4.6865328499425202E-3</v>
      </c>
    </row>
    <row r="337" spans="1:5" x14ac:dyDescent="0.3">
      <c r="A337" s="8" t="s">
        <v>134</v>
      </c>
      <c r="B337" s="4" t="s">
        <v>109</v>
      </c>
      <c r="C337" s="4">
        <v>1.9338422391857501E-3</v>
      </c>
      <c r="D337" s="4">
        <v>2.2086756780634298E-3</v>
      </c>
      <c r="E337" s="4">
        <v>1.94535325846671E-3</v>
      </c>
    </row>
    <row r="338" spans="1:5" x14ac:dyDescent="0.3">
      <c r="A338" s="8" t="s">
        <v>134</v>
      </c>
      <c r="B338" s="4" t="s">
        <v>110</v>
      </c>
      <c r="C338" s="4">
        <v>8.1424936386768399E-4</v>
      </c>
      <c r="D338" s="4">
        <v>1.2368583797155201E-3</v>
      </c>
      <c r="E338" s="4">
        <v>7.0740118489698496E-4</v>
      </c>
    </row>
    <row r="339" spans="1:5" x14ac:dyDescent="0.3">
      <c r="A339" s="8" t="s">
        <v>135</v>
      </c>
      <c r="B339" s="4" t="s">
        <v>100</v>
      </c>
      <c r="C339" s="4">
        <v>1.8931297709923699E-2</v>
      </c>
      <c r="D339" s="4">
        <v>0</v>
      </c>
      <c r="E339" s="4">
        <v>0</v>
      </c>
    </row>
    <row r="340" spans="1:5" x14ac:dyDescent="0.3">
      <c r="A340" s="8" t="s">
        <v>135</v>
      </c>
      <c r="B340" s="4" t="s">
        <v>101</v>
      </c>
      <c r="C340" s="4">
        <v>4.7328244274809202E-2</v>
      </c>
      <c r="D340" s="4">
        <v>0</v>
      </c>
      <c r="E340" s="4">
        <v>0</v>
      </c>
    </row>
    <row r="341" spans="1:5" x14ac:dyDescent="0.3">
      <c r="A341" s="8" t="s">
        <v>135</v>
      </c>
      <c r="B341" s="4" t="s">
        <v>102</v>
      </c>
      <c r="C341" s="4">
        <v>2.1068702290076301E-2</v>
      </c>
      <c r="D341" s="4">
        <v>0</v>
      </c>
      <c r="E341" s="4">
        <v>0</v>
      </c>
    </row>
    <row r="342" spans="1:5" x14ac:dyDescent="0.3">
      <c r="A342" s="8" t="s">
        <v>135</v>
      </c>
      <c r="B342" s="4" t="s">
        <v>103</v>
      </c>
      <c r="C342" s="4">
        <v>2.1170483460559799E-2</v>
      </c>
      <c r="D342" s="4">
        <v>0</v>
      </c>
      <c r="E342" s="4">
        <v>0</v>
      </c>
    </row>
    <row r="343" spans="1:5" x14ac:dyDescent="0.3">
      <c r="A343" s="8" t="s">
        <v>135</v>
      </c>
      <c r="B343" s="4" t="s">
        <v>104</v>
      </c>
      <c r="C343" s="4">
        <v>1.6895674300254501E-2</v>
      </c>
      <c r="D343" s="4">
        <v>0</v>
      </c>
      <c r="E343" s="4">
        <v>0</v>
      </c>
    </row>
    <row r="344" spans="1:5" x14ac:dyDescent="0.3">
      <c r="A344" s="8" t="s">
        <v>135</v>
      </c>
      <c r="B344" s="4" t="s">
        <v>105</v>
      </c>
      <c r="C344" s="4">
        <v>4.68193384223919E-3</v>
      </c>
      <c r="D344" s="4">
        <v>0</v>
      </c>
      <c r="E344" s="4">
        <v>0</v>
      </c>
    </row>
    <row r="345" spans="1:5" x14ac:dyDescent="0.3">
      <c r="A345" s="8" t="s">
        <v>135</v>
      </c>
      <c r="B345" s="4" t="s">
        <v>106</v>
      </c>
      <c r="C345" s="4">
        <v>1.42493638676845E-2</v>
      </c>
      <c r="D345" s="4">
        <v>0</v>
      </c>
      <c r="E345" s="4">
        <v>0</v>
      </c>
    </row>
    <row r="346" spans="1:5" x14ac:dyDescent="0.3">
      <c r="A346" s="8" t="s">
        <v>135</v>
      </c>
      <c r="B346" s="4" t="s">
        <v>107</v>
      </c>
      <c r="C346" s="4">
        <v>4.7226463104325697E-2</v>
      </c>
      <c r="D346" s="4">
        <v>0</v>
      </c>
      <c r="E346" s="4">
        <v>0</v>
      </c>
    </row>
    <row r="347" spans="1:5" x14ac:dyDescent="0.3">
      <c r="A347" s="8" t="s">
        <v>135</v>
      </c>
      <c r="B347" s="4" t="s">
        <v>108</v>
      </c>
      <c r="C347" s="4">
        <v>3.12468193384224E-2</v>
      </c>
      <c r="D347" s="4">
        <v>0</v>
      </c>
      <c r="E347" s="4">
        <v>0</v>
      </c>
    </row>
    <row r="348" spans="1:5" x14ac:dyDescent="0.3">
      <c r="A348" s="8" t="s">
        <v>135</v>
      </c>
      <c r="B348" s="4" t="s">
        <v>109</v>
      </c>
      <c r="C348" s="4">
        <v>2.4223918575063601E-2</v>
      </c>
      <c r="D348" s="4">
        <v>0</v>
      </c>
      <c r="E348" s="4">
        <v>0</v>
      </c>
    </row>
    <row r="349" spans="1:5" x14ac:dyDescent="0.3">
      <c r="A349" s="8" t="s">
        <v>135</v>
      </c>
      <c r="B349" s="4" t="s">
        <v>110</v>
      </c>
      <c r="C349" s="4">
        <v>4.5597964376590298E-2</v>
      </c>
      <c r="D349" s="4">
        <v>0</v>
      </c>
      <c r="E349" s="4">
        <v>0</v>
      </c>
    </row>
    <row r="350" spans="1:5" x14ac:dyDescent="0.3">
      <c r="A350" s="8" t="s">
        <v>135</v>
      </c>
      <c r="B350" s="4" t="s">
        <v>111</v>
      </c>
      <c r="C350" s="4">
        <v>1.7506361323155199E-2</v>
      </c>
      <c r="D350" s="4">
        <v>0</v>
      </c>
      <c r="E350" s="4">
        <v>0</v>
      </c>
    </row>
    <row r="351" spans="1:5" x14ac:dyDescent="0.3">
      <c r="A351" s="8" t="s">
        <v>17</v>
      </c>
      <c r="B351" s="4" t="s">
        <v>101</v>
      </c>
      <c r="C351" s="4">
        <v>0</v>
      </c>
      <c r="D351" s="4">
        <v>8.8347027122537302E-5</v>
      </c>
      <c r="E351" s="4">
        <v>0</v>
      </c>
    </row>
    <row r="352" spans="1:5" x14ac:dyDescent="0.3">
      <c r="A352" s="8" t="s">
        <v>17</v>
      </c>
      <c r="B352" s="4" t="s">
        <v>102</v>
      </c>
      <c r="C352" s="4">
        <v>2.03562340966921E-4</v>
      </c>
      <c r="D352" s="4">
        <v>4.41735135612687E-4</v>
      </c>
      <c r="E352" s="4">
        <v>2.6527544433636901E-4</v>
      </c>
    </row>
    <row r="353" spans="1:5" x14ac:dyDescent="0.3">
      <c r="A353" s="8" t="s">
        <v>17</v>
      </c>
      <c r="B353" s="4" t="s">
        <v>103</v>
      </c>
      <c r="C353" s="4">
        <v>2.4529262086514E-2</v>
      </c>
      <c r="D353" s="4">
        <v>3.4455340577789602E-2</v>
      </c>
      <c r="E353" s="4">
        <v>2.9445574321337001E-2</v>
      </c>
    </row>
    <row r="354" spans="1:5" x14ac:dyDescent="0.3">
      <c r="A354" s="8" t="s">
        <v>17</v>
      </c>
      <c r="B354" s="4" t="s">
        <v>104</v>
      </c>
      <c r="C354" s="4">
        <v>3.0025445292620901E-2</v>
      </c>
      <c r="D354" s="4">
        <v>4.7530700591925101E-2</v>
      </c>
      <c r="E354" s="4">
        <v>4.2797771686267597E-2</v>
      </c>
    </row>
    <row r="355" spans="1:5" x14ac:dyDescent="0.3">
      <c r="A355" s="8" t="s">
        <v>17</v>
      </c>
      <c r="B355" s="4" t="s">
        <v>105</v>
      </c>
      <c r="C355" s="4">
        <v>2.1374045801526701E-3</v>
      </c>
      <c r="D355" s="4">
        <v>3.6222281120240301E-3</v>
      </c>
      <c r="E355" s="4">
        <v>3.2717304801485499E-3</v>
      </c>
    </row>
    <row r="356" spans="1:5" x14ac:dyDescent="0.3">
      <c r="A356" s="8" t="s">
        <v>17</v>
      </c>
      <c r="B356" s="4" t="s">
        <v>108</v>
      </c>
      <c r="C356" s="4">
        <v>2.03562340966921E-4</v>
      </c>
      <c r="D356" s="4">
        <v>3.5338810849014899E-4</v>
      </c>
      <c r="E356" s="4">
        <v>3.5370059244849199E-4</v>
      </c>
    </row>
    <row r="357" spans="1:5" x14ac:dyDescent="0.3">
      <c r="A357" s="8" t="s">
        <v>17</v>
      </c>
      <c r="B357" s="4" t="s">
        <v>109</v>
      </c>
      <c r="C357" s="4">
        <v>2.3715012722646301E-2</v>
      </c>
      <c r="D357" s="4">
        <v>2.70341902994964E-2</v>
      </c>
      <c r="E357" s="4">
        <v>2.0514634362012601E-2</v>
      </c>
    </row>
    <row r="358" spans="1:5" x14ac:dyDescent="0.3">
      <c r="A358" s="8" t="s">
        <v>17</v>
      </c>
      <c r="B358" s="4" t="s">
        <v>110</v>
      </c>
      <c r="C358" s="4">
        <v>5.2010178117048299E-2</v>
      </c>
      <c r="D358" s="4">
        <v>7.5978443325382103E-2</v>
      </c>
      <c r="E358" s="4">
        <v>6.84410646387833E-2</v>
      </c>
    </row>
    <row r="359" spans="1:5" x14ac:dyDescent="0.3">
      <c r="A359" s="8" t="s">
        <v>17</v>
      </c>
      <c r="B359" s="4" t="s">
        <v>111</v>
      </c>
      <c r="C359" s="4">
        <v>1.22137404580153E-2</v>
      </c>
      <c r="D359" s="4">
        <v>1.55490767735666E-2</v>
      </c>
      <c r="E359" s="4">
        <v>1.7685029622424599E-2</v>
      </c>
    </row>
    <row r="360" spans="1:5" x14ac:dyDescent="0.3">
      <c r="A360" s="8" t="s">
        <v>136</v>
      </c>
      <c r="B360" s="4" t="s">
        <v>100</v>
      </c>
      <c r="C360" s="4">
        <v>1.83206106870229E-3</v>
      </c>
      <c r="D360" s="4">
        <v>5.1241275731071702E-3</v>
      </c>
      <c r="E360" s="4">
        <v>7.4277124414183398E-3</v>
      </c>
    </row>
    <row r="361" spans="1:5" x14ac:dyDescent="0.3">
      <c r="A361" s="8" t="s">
        <v>136</v>
      </c>
      <c r="B361" s="4" t="s">
        <v>101</v>
      </c>
      <c r="C361" s="4">
        <v>3.7659033078880398E-3</v>
      </c>
      <c r="D361" s="4">
        <v>6.1842918985776096E-3</v>
      </c>
      <c r="E361" s="4">
        <v>8.4888142187638203E-3</v>
      </c>
    </row>
    <row r="362" spans="1:5" x14ac:dyDescent="0.3">
      <c r="A362" s="8" t="s">
        <v>136</v>
      </c>
      <c r="B362" s="4" t="s">
        <v>102</v>
      </c>
      <c r="C362" s="4">
        <v>2.1374045801526701E-3</v>
      </c>
      <c r="D362" s="4">
        <v>3.0037989221662698E-3</v>
      </c>
      <c r="E362" s="4">
        <v>3.18330533203643E-3</v>
      </c>
    </row>
    <row r="363" spans="1:5" x14ac:dyDescent="0.3">
      <c r="A363" s="8" t="s">
        <v>136</v>
      </c>
      <c r="B363" s="4" t="s">
        <v>103</v>
      </c>
      <c r="C363" s="4">
        <v>9.1603053435114501E-4</v>
      </c>
      <c r="D363" s="4">
        <v>1.7669405424507499E-3</v>
      </c>
      <c r="E363" s="4">
        <v>2.74117959147582E-3</v>
      </c>
    </row>
    <row r="364" spans="1:5" x14ac:dyDescent="0.3">
      <c r="A364" s="8" t="s">
        <v>136</v>
      </c>
      <c r="B364" s="4" t="s">
        <v>104</v>
      </c>
      <c r="C364" s="4">
        <v>1.32315521628499E-3</v>
      </c>
      <c r="D364" s="4">
        <v>9.7181729834791097E-4</v>
      </c>
      <c r="E364" s="4">
        <v>1.23795207356972E-3</v>
      </c>
    </row>
    <row r="365" spans="1:5" x14ac:dyDescent="0.3">
      <c r="A365" s="8" t="s">
        <v>136</v>
      </c>
      <c r="B365" s="4" t="s">
        <v>105</v>
      </c>
      <c r="C365" s="4">
        <v>0</v>
      </c>
      <c r="D365" s="4">
        <v>8.8347027122537302E-5</v>
      </c>
      <c r="E365" s="4">
        <v>1.7685029622424599E-4</v>
      </c>
    </row>
    <row r="366" spans="1:5" x14ac:dyDescent="0.3">
      <c r="A366" s="8" t="s">
        <v>136</v>
      </c>
      <c r="B366" s="4" t="s">
        <v>106</v>
      </c>
      <c r="C366" s="4">
        <v>1.22137404580153E-3</v>
      </c>
      <c r="D366" s="4">
        <v>3.09214594928881E-3</v>
      </c>
      <c r="E366" s="4">
        <v>8.1351136263153202E-3</v>
      </c>
    </row>
    <row r="367" spans="1:5" x14ac:dyDescent="0.3">
      <c r="A367" s="8" t="s">
        <v>136</v>
      </c>
      <c r="B367" s="4" t="s">
        <v>107</v>
      </c>
      <c r="C367" s="4">
        <v>4.3765903307887996E-3</v>
      </c>
      <c r="D367" s="4">
        <v>8.9230497393762691E-3</v>
      </c>
      <c r="E367" s="4">
        <v>9.0193651074365506E-3</v>
      </c>
    </row>
    <row r="368" spans="1:5" x14ac:dyDescent="0.3">
      <c r="A368" s="8" t="s">
        <v>136</v>
      </c>
      <c r="B368" s="4" t="s">
        <v>108</v>
      </c>
      <c r="C368" s="4">
        <v>4.5801526717557297E-3</v>
      </c>
      <c r="D368" s="4">
        <v>5.7425567629649302E-3</v>
      </c>
      <c r="E368" s="4">
        <v>4.5981077018303999E-3</v>
      </c>
    </row>
    <row r="369" spans="1:5" x14ac:dyDescent="0.3">
      <c r="A369" s="8" t="s">
        <v>136</v>
      </c>
      <c r="B369" s="4" t="s">
        <v>109</v>
      </c>
      <c r="C369" s="4">
        <v>3.1552162849872801E-3</v>
      </c>
      <c r="D369" s="4">
        <v>3.7105751391465699E-3</v>
      </c>
      <c r="E369" s="4">
        <v>2.6527544433636902E-3</v>
      </c>
    </row>
    <row r="370" spans="1:5" x14ac:dyDescent="0.3">
      <c r="A370" s="8" t="s">
        <v>136</v>
      </c>
      <c r="B370" s="4" t="s">
        <v>110</v>
      </c>
      <c r="C370" s="4">
        <v>2.1374045801526701E-3</v>
      </c>
      <c r="D370" s="4">
        <v>3.4455340577789601E-3</v>
      </c>
      <c r="E370" s="4">
        <v>3.18330533203643E-3</v>
      </c>
    </row>
    <row r="371" spans="1:5" x14ac:dyDescent="0.3">
      <c r="A371" s="8" t="s">
        <v>136</v>
      </c>
      <c r="B371" s="4" t="s">
        <v>111</v>
      </c>
      <c r="C371" s="4">
        <v>9.1603053435114501E-4</v>
      </c>
      <c r="D371" s="4">
        <v>7.9512324410283605E-4</v>
      </c>
      <c r="E371" s="4">
        <v>1.1495269254576E-3</v>
      </c>
    </row>
    <row r="372" spans="1:5" x14ac:dyDescent="0.3">
      <c r="A372" s="8" t="s">
        <v>137</v>
      </c>
      <c r="B372" s="4" t="s">
        <v>100</v>
      </c>
      <c r="C372" s="4">
        <v>1.73027989821883E-3</v>
      </c>
      <c r="D372" s="4">
        <v>3.2688400035338801E-3</v>
      </c>
      <c r="E372" s="4">
        <v>4.4212574056061498E-3</v>
      </c>
    </row>
    <row r="373" spans="1:5" x14ac:dyDescent="0.3">
      <c r="A373" s="8" t="s">
        <v>137</v>
      </c>
      <c r="B373" s="4" t="s">
        <v>101</v>
      </c>
      <c r="C373" s="4">
        <v>2.3409669211195902E-3</v>
      </c>
      <c r="D373" s="4">
        <v>3.1804929764113398E-3</v>
      </c>
      <c r="E373" s="4">
        <v>4.5096825537182797E-3</v>
      </c>
    </row>
    <row r="374" spans="1:5" x14ac:dyDescent="0.3">
      <c r="A374" s="8" t="s">
        <v>137</v>
      </c>
      <c r="B374" s="4" t="s">
        <v>102</v>
      </c>
      <c r="C374" s="4">
        <v>1.0178117048346099E-3</v>
      </c>
      <c r="D374" s="4">
        <v>2.4737167594310501E-3</v>
      </c>
      <c r="E374" s="4">
        <v>1.59165266601822E-3</v>
      </c>
    </row>
    <row r="375" spans="1:5" x14ac:dyDescent="0.3">
      <c r="A375" s="8" t="s">
        <v>137</v>
      </c>
      <c r="B375" s="4" t="s">
        <v>103</v>
      </c>
      <c r="C375" s="4">
        <v>7.1246819338422395E-4</v>
      </c>
      <c r="D375" s="4">
        <v>7.0677621698029896E-4</v>
      </c>
      <c r="E375" s="4">
        <v>1.0611017773454799E-3</v>
      </c>
    </row>
    <row r="376" spans="1:5" x14ac:dyDescent="0.3">
      <c r="A376" s="8" t="s">
        <v>137</v>
      </c>
      <c r="B376" s="4" t="s">
        <v>104</v>
      </c>
      <c r="C376" s="4">
        <v>2.03562340966921E-4</v>
      </c>
      <c r="D376" s="4">
        <v>2.6504108136761202E-4</v>
      </c>
      <c r="E376" s="4">
        <v>4.4212574056061497E-4</v>
      </c>
    </row>
    <row r="377" spans="1:5" x14ac:dyDescent="0.3">
      <c r="A377" s="8" t="s">
        <v>137</v>
      </c>
      <c r="B377" s="4" t="s">
        <v>106</v>
      </c>
      <c r="C377" s="4">
        <v>2.0356234096692099E-3</v>
      </c>
      <c r="D377" s="4">
        <v>1.94363459669582E-3</v>
      </c>
      <c r="E377" s="4">
        <v>3.0948801839243102E-3</v>
      </c>
    </row>
    <row r="378" spans="1:5" x14ac:dyDescent="0.3">
      <c r="A378" s="8" t="s">
        <v>137</v>
      </c>
      <c r="B378" s="4" t="s">
        <v>107</v>
      </c>
      <c r="C378" s="4">
        <v>3.46055979643766E-3</v>
      </c>
      <c r="D378" s="4">
        <v>4.3290043290043299E-3</v>
      </c>
      <c r="E378" s="4">
        <v>4.0675568131576601E-3</v>
      </c>
    </row>
    <row r="379" spans="1:5" x14ac:dyDescent="0.3">
      <c r="A379" s="8" t="s">
        <v>137</v>
      </c>
      <c r="B379" s="4" t="s">
        <v>108</v>
      </c>
      <c r="C379" s="4">
        <v>1.6284987277353699E-3</v>
      </c>
      <c r="D379" s="4">
        <v>2.0319816238183598E-3</v>
      </c>
      <c r="E379" s="4">
        <v>1.59165266601822E-3</v>
      </c>
    </row>
    <row r="380" spans="1:5" x14ac:dyDescent="0.3">
      <c r="A380" s="8" t="s">
        <v>137</v>
      </c>
      <c r="B380" s="4" t="s">
        <v>109</v>
      </c>
      <c r="C380" s="4">
        <v>1.0178117048346099E-3</v>
      </c>
      <c r="D380" s="4">
        <v>1.7669405424507499E-3</v>
      </c>
      <c r="E380" s="4">
        <v>1.0611017773454799E-3</v>
      </c>
    </row>
    <row r="381" spans="1:5" x14ac:dyDescent="0.3">
      <c r="A381" s="8" t="s">
        <v>137</v>
      </c>
      <c r="B381" s="4" t="s">
        <v>110</v>
      </c>
      <c r="C381" s="4">
        <v>1.0178117048346099E-3</v>
      </c>
      <c r="D381" s="4">
        <v>1.7669405424507501E-4</v>
      </c>
      <c r="E381" s="4">
        <v>1.3263772216818501E-3</v>
      </c>
    </row>
    <row r="382" spans="1:5" x14ac:dyDescent="0.3">
      <c r="A382" s="8" t="s">
        <v>137</v>
      </c>
      <c r="B382" s="4" t="s">
        <v>111</v>
      </c>
      <c r="C382" s="4">
        <v>0</v>
      </c>
      <c r="D382" s="4">
        <v>4.41735135612687E-4</v>
      </c>
      <c r="E382" s="4">
        <v>3.5370059244849199E-4</v>
      </c>
    </row>
    <row r="383" spans="1:5" x14ac:dyDescent="0.3">
      <c r="A383" s="8" t="s">
        <v>138</v>
      </c>
      <c r="B383" s="4" t="s">
        <v>100</v>
      </c>
      <c r="C383" s="4">
        <v>1.01781170483461E-4</v>
      </c>
      <c r="D383" s="4">
        <v>2.6504108136761202E-4</v>
      </c>
      <c r="E383" s="4">
        <v>7.0740118489698496E-4</v>
      </c>
    </row>
    <row r="384" spans="1:5" x14ac:dyDescent="0.3">
      <c r="A384" s="8" t="s">
        <v>138</v>
      </c>
      <c r="B384" s="4" t="s">
        <v>101</v>
      </c>
      <c r="C384" s="4">
        <v>6.1068702290076305E-4</v>
      </c>
      <c r="D384" s="4">
        <v>5.3008216273522403E-4</v>
      </c>
      <c r="E384" s="4">
        <v>1.23795207356972E-3</v>
      </c>
    </row>
    <row r="385" spans="1:5" x14ac:dyDescent="0.3">
      <c r="A385" s="8" t="s">
        <v>138</v>
      </c>
      <c r="B385" s="4" t="s">
        <v>102</v>
      </c>
      <c r="C385" s="4">
        <v>3.0534351145038201E-4</v>
      </c>
      <c r="D385" s="4">
        <v>4.41735135612687E-4</v>
      </c>
      <c r="E385" s="4">
        <v>2.6527544433636901E-4</v>
      </c>
    </row>
    <row r="386" spans="1:5" x14ac:dyDescent="0.3">
      <c r="A386" s="8" t="s">
        <v>138</v>
      </c>
      <c r="B386" s="4" t="s">
        <v>103</v>
      </c>
      <c r="C386" s="4">
        <v>0</v>
      </c>
      <c r="D386" s="4">
        <v>8.8347027122537302E-5</v>
      </c>
      <c r="E386" s="4">
        <v>3.5370059244849199E-4</v>
      </c>
    </row>
    <row r="387" spans="1:5" x14ac:dyDescent="0.3">
      <c r="A387" s="8" t="s">
        <v>138</v>
      </c>
      <c r="B387" s="4" t="s">
        <v>104</v>
      </c>
      <c r="C387" s="4">
        <v>0</v>
      </c>
      <c r="D387" s="4">
        <v>8.8347027122537302E-5</v>
      </c>
      <c r="E387" s="4">
        <v>0</v>
      </c>
    </row>
    <row r="388" spans="1:5" x14ac:dyDescent="0.3">
      <c r="A388" s="8" t="s">
        <v>138</v>
      </c>
      <c r="B388" s="4" t="s">
        <v>106</v>
      </c>
      <c r="C388" s="4">
        <v>2.03562340966921E-4</v>
      </c>
      <c r="D388" s="4">
        <v>2.6504108136761202E-4</v>
      </c>
      <c r="E388" s="4">
        <v>3.5370059244849199E-4</v>
      </c>
    </row>
    <row r="389" spans="1:5" x14ac:dyDescent="0.3">
      <c r="A389" s="8" t="s">
        <v>138</v>
      </c>
      <c r="B389" s="4" t="s">
        <v>107</v>
      </c>
      <c r="C389" s="4">
        <v>2.03562340966921E-4</v>
      </c>
      <c r="D389" s="4">
        <v>1.3252054068380601E-3</v>
      </c>
      <c r="E389" s="4">
        <v>8.8425148112123103E-4</v>
      </c>
    </row>
    <row r="390" spans="1:5" x14ac:dyDescent="0.3">
      <c r="A390" s="8" t="s">
        <v>138</v>
      </c>
      <c r="B390" s="4" t="s">
        <v>108</v>
      </c>
      <c r="C390" s="4">
        <v>9.1603053435114501E-4</v>
      </c>
      <c r="D390" s="4">
        <v>9.7181729834791097E-4</v>
      </c>
      <c r="E390" s="4">
        <v>4.4212574056061497E-4</v>
      </c>
    </row>
    <row r="391" spans="1:5" x14ac:dyDescent="0.3">
      <c r="A391" s="8" t="s">
        <v>138</v>
      </c>
      <c r="B391" s="4" t="s">
        <v>109</v>
      </c>
      <c r="C391" s="4">
        <v>4.07124681933842E-4</v>
      </c>
      <c r="D391" s="4">
        <v>1.7669405424507501E-4</v>
      </c>
      <c r="E391" s="4">
        <v>3.5370059244849199E-4</v>
      </c>
    </row>
    <row r="392" spans="1:5" x14ac:dyDescent="0.3">
      <c r="A392" s="8" t="s">
        <v>138</v>
      </c>
      <c r="B392" s="4" t="s">
        <v>110</v>
      </c>
      <c r="C392" s="4">
        <v>1.01781170483461E-4</v>
      </c>
      <c r="D392" s="4">
        <v>8.8347027122537302E-5</v>
      </c>
      <c r="E392" s="4">
        <v>4.4212574056061497E-4</v>
      </c>
    </row>
    <row r="393" spans="1:5" x14ac:dyDescent="0.3">
      <c r="A393" s="8" t="s">
        <v>138</v>
      </c>
      <c r="B393" s="4" t="s">
        <v>111</v>
      </c>
      <c r="C393" s="4">
        <v>0</v>
      </c>
      <c r="D393" s="4">
        <v>8.8347027122537302E-5</v>
      </c>
      <c r="E393" s="4">
        <v>0</v>
      </c>
    </row>
    <row r="394" spans="1:5" x14ac:dyDescent="0.3">
      <c r="A394" s="8" t="s">
        <v>139</v>
      </c>
      <c r="B394" s="4" t="s">
        <v>100</v>
      </c>
      <c r="C394" s="4">
        <v>9.56743002544529E-3</v>
      </c>
      <c r="D394" s="4">
        <v>1.0159908119091799E-2</v>
      </c>
      <c r="E394" s="4">
        <v>1.12299938102396E-2</v>
      </c>
    </row>
    <row r="395" spans="1:5" x14ac:dyDescent="0.3">
      <c r="A395" s="8" t="s">
        <v>139</v>
      </c>
      <c r="B395" s="4" t="s">
        <v>101</v>
      </c>
      <c r="C395" s="4">
        <v>1.47582697201018E-2</v>
      </c>
      <c r="D395" s="4">
        <v>1.7757752451629999E-2</v>
      </c>
      <c r="E395" s="4">
        <v>1.8304005659209501E-2</v>
      </c>
    </row>
    <row r="396" spans="1:5" x14ac:dyDescent="0.3">
      <c r="A396" s="8" t="s">
        <v>139</v>
      </c>
      <c r="B396" s="4" t="s">
        <v>102</v>
      </c>
      <c r="C396" s="4">
        <v>6.0050890585241698E-3</v>
      </c>
      <c r="D396" s="4">
        <v>8.4813146037635793E-3</v>
      </c>
      <c r="E396" s="4">
        <v>8.3119639225395694E-3</v>
      </c>
    </row>
    <row r="397" spans="1:5" x14ac:dyDescent="0.3">
      <c r="A397" s="8" t="s">
        <v>139</v>
      </c>
      <c r="B397" s="4" t="s">
        <v>103</v>
      </c>
      <c r="C397" s="4">
        <v>1.4249363867684501E-3</v>
      </c>
      <c r="D397" s="4">
        <v>1.14851135259299E-3</v>
      </c>
      <c r="E397" s="4">
        <v>1.0611017773454799E-3</v>
      </c>
    </row>
    <row r="398" spans="1:5" x14ac:dyDescent="0.3">
      <c r="A398" s="8" t="s">
        <v>139</v>
      </c>
      <c r="B398" s="4" t="s">
        <v>104</v>
      </c>
      <c r="C398" s="4">
        <v>2.03562340966921E-4</v>
      </c>
      <c r="D398" s="4">
        <v>4.41735135612687E-4</v>
      </c>
      <c r="E398" s="4">
        <v>3.5370059244849199E-4</v>
      </c>
    </row>
    <row r="399" spans="1:5" x14ac:dyDescent="0.3">
      <c r="A399" s="8" t="s">
        <v>139</v>
      </c>
      <c r="B399" s="4" t="s">
        <v>106</v>
      </c>
      <c r="C399" s="4">
        <v>6.4122137404580204E-3</v>
      </c>
      <c r="D399" s="4">
        <v>5.5658627087198497E-3</v>
      </c>
      <c r="E399" s="4">
        <v>7.51613758953046E-3</v>
      </c>
    </row>
    <row r="400" spans="1:5" x14ac:dyDescent="0.3">
      <c r="A400" s="8" t="s">
        <v>139</v>
      </c>
      <c r="B400" s="4" t="s">
        <v>107</v>
      </c>
      <c r="C400" s="4">
        <v>1.16030534351145E-2</v>
      </c>
      <c r="D400" s="4">
        <v>1.5814117854934199E-2</v>
      </c>
      <c r="E400" s="4">
        <v>1.6004951808294299E-2</v>
      </c>
    </row>
    <row r="401" spans="1:5" x14ac:dyDescent="0.3">
      <c r="A401" s="8" t="s">
        <v>139</v>
      </c>
      <c r="B401" s="4" t="s">
        <v>108</v>
      </c>
      <c r="C401" s="4">
        <v>8.2442748091603093E-3</v>
      </c>
      <c r="D401" s="4">
        <v>8.3929675766410503E-3</v>
      </c>
      <c r="E401" s="4">
        <v>8.8425148112123101E-3</v>
      </c>
    </row>
    <row r="402" spans="1:5" x14ac:dyDescent="0.3">
      <c r="A402" s="8" t="s">
        <v>139</v>
      </c>
      <c r="B402" s="4" t="s">
        <v>109</v>
      </c>
      <c r="C402" s="4">
        <v>1.9338422391857501E-3</v>
      </c>
      <c r="D402" s="4">
        <v>3.7105751391465699E-3</v>
      </c>
      <c r="E402" s="4">
        <v>3.0064550358121899E-3</v>
      </c>
    </row>
    <row r="403" spans="1:5" x14ac:dyDescent="0.3">
      <c r="A403" s="8" t="s">
        <v>139</v>
      </c>
      <c r="B403" s="4" t="s">
        <v>110</v>
      </c>
      <c r="C403" s="4">
        <v>8.1424936386768399E-4</v>
      </c>
      <c r="D403" s="4">
        <v>7.9512324410283605E-4</v>
      </c>
      <c r="E403" s="4">
        <v>1.0611017773454799E-3</v>
      </c>
    </row>
    <row r="404" spans="1:5" x14ac:dyDescent="0.3">
      <c r="A404" s="8" t="s">
        <v>139</v>
      </c>
      <c r="B404" s="4" t="s">
        <v>111</v>
      </c>
      <c r="C404" s="4">
        <v>2.03562340966921E-4</v>
      </c>
      <c r="D404" s="4">
        <v>8.8347027122537302E-5</v>
      </c>
      <c r="E404" s="4">
        <v>8.8425148112123106E-5</v>
      </c>
    </row>
    <row r="405" spans="1:5" x14ac:dyDescent="0.3">
      <c r="A405" s="8" t="s">
        <v>140</v>
      </c>
      <c r="B405" s="4" t="s">
        <v>100</v>
      </c>
      <c r="C405" s="4">
        <v>3.3689567430025401E-2</v>
      </c>
      <c r="D405" s="4">
        <v>3.9491121123774203E-2</v>
      </c>
      <c r="E405" s="4">
        <v>5.34087894597223E-2</v>
      </c>
    </row>
    <row r="406" spans="1:5" x14ac:dyDescent="0.3">
      <c r="A406" s="8" t="s">
        <v>140</v>
      </c>
      <c r="B406" s="4" t="s">
        <v>101</v>
      </c>
      <c r="C406" s="4">
        <v>2.4631043256997501E-2</v>
      </c>
      <c r="D406" s="4">
        <v>3.4013605442176902E-2</v>
      </c>
      <c r="E406" s="4">
        <v>3.6254310725970497E-2</v>
      </c>
    </row>
    <row r="407" spans="1:5" x14ac:dyDescent="0.3">
      <c r="A407" s="8" t="s">
        <v>140</v>
      </c>
      <c r="B407" s="4" t="s">
        <v>102</v>
      </c>
      <c r="C407" s="4">
        <v>8.9567430025445302E-3</v>
      </c>
      <c r="D407" s="4">
        <v>1.44889124480961E-2</v>
      </c>
      <c r="E407" s="4">
        <v>1.54744009196215E-2</v>
      </c>
    </row>
    <row r="408" spans="1:5" x14ac:dyDescent="0.3">
      <c r="A408" s="8" t="s">
        <v>140</v>
      </c>
      <c r="B408" s="4" t="s">
        <v>103</v>
      </c>
      <c r="C408" s="4">
        <v>3.2569974554707399E-3</v>
      </c>
      <c r="D408" s="4">
        <v>3.2688400035338801E-3</v>
      </c>
      <c r="E408" s="4">
        <v>3.7138562207091699E-3</v>
      </c>
    </row>
    <row r="409" spans="1:5" x14ac:dyDescent="0.3">
      <c r="A409" s="8" t="s">
        <v>140</v>
      </c>
      <c r="B409" s="4" t="s">
        <v>104</v>
      </c>
      <c r="C409" s="4">
        <v>5.0890585241730301E-4</v>
      </c>
      <c r="D409" s="4">
        <v>3.5338810849014899E-4</v>
      </c>
      <c r="E409" s="4">
        <v>7.9582633300910805E-4</v>
      </c>
    </row>
    <row r="410" spans="1:5" x14ac:dyDescent="0.3">
      <c r="A410" s="8" t="s">
        <v>140</v>
      </c>
      <c r="B410" s="4" t="s">
        <v>105</v>
      </c>
      <c r="C410" s="4">
        <v>0</v>
      </c>
      <c r="D410" s="4">
        <v>8.8347027122537302E-5</v>
      </c>
      <c r="E410" s="4">
        <v>0</v>
      </c>
    </row>
    <row r="411" spans="1:5" x14ac:dyDescent="0.3">
      <c r="A411" s="8" t="s">
        <v>140</v>
      </c>
      <c r="B411" s="4" t="s">
        <v>106</v>
      </c>
      <c r="C411" s="4">
        <v>2.6055979643765902E-2</v>
      </c>
      <c r="D411" s="4">
        <v>3.4190299496421897E-2</v>
      </c>
      <c r="E411" s="4">
        <v>4.1294544168361501E-2</v>
      </c>
    </row>
    <row r="412" spans="1:5" x14ac:dyDescent="0.3">
      <c r="A412" s="8" t="s">
        <v>140</v>
      </c>
      <c r="B412" s="4" t="s">
        <v>107</v>
      </c>
      <c r="C412" s="4">
        <v>3.2773536895674298E-2</v>
      </c>
      <c r="D412" s="4">
        <v>4.68239243749448E-2</v>
      </c>
      <c r="E412" s="4">
        <v>4.8014855424882798E-2</v>
      </c>
    </row>
    <row r="413" spans="1:5" x14ac:dyDescent="0.3">
      <c r="A413" s="8" t="s">
        <v>140</v>
      </c>
      <c r="B413" s="4" t="s">
        <v>108</v>
      </c>
      <c r="C413" s="4">
        <v>2.3918575063613199E-2</v>
      </c>
      <c r="D413" s="4">
        <v>3.2688400035338801E-2</v>
      </c>
      <c r="E413" s="4">
        <v>3.1744628172252203E-2</v>
      </c>
    </row>
    <row r="414" spans="1:5" x14ac:dyDescent="0.3">
      <c r="A414" s="8" t="s">
        <v>140</v>
      </c>
      <c r="B414" s="4" t="s">
        <v>109</v>
      </c>
      <c r="C414" s="4">
        <v>9.2620865139949101E-3</v>
      </c>
      <c r="D414" s="4">
        <v>1.20151956886651E-2</v>
      </c>
      <c r="E414" s="4">
        <v>1.3705897957379099E-2</v>
      </c>
    </row>
    <row r="415" spans="1:5" x14ac:dyDescent="0.3">
      <c r="A415" s="8" t="s">
        <v>140</v>
      </c>
      <c r="B415" s="4" t="s">
        <v>110</v>
      </c>
      <c r="C415" s="4">
        <v>2.7480916030534399E-3</v>
      </c>
      <c r="D415" s="4">
        <v>2.8271048679211902E-3</v>
      </c>
      <c r="E415" s="4">
        <v>3.0948801839243102E-3</v>
      </c>
    </row>
    <row r="416" spans="1:5" x14ac:dyDescent="0.3">
      <c r="A416" s="8" t="s">
        <v>140</v>
      </c>
      <c r="B416" s="4" t="s">
        <v>111</v>
      </c>
      <c r="C416" s="4">
        <v>0</v>
      </c>
      <c r="D416" s="4">
        <v>8.8347027122537302E-5</v>
      </c>
      <c r="E416" s="4">
        <v>1.7685029622424599E-4</v>
      </c>
    </row>
    <row r="417" spans="1:5" x14ac:dyDescent="0.3">
      <c r="A417" s="8" t="s">
        <v>141</v>
      </c>
      <c r="B417" s="4" t="s">
        <v>100</v>
      </c>
      <c r="C417" s="4">
        <v>0</v>
      </c>
      <c r="D417" s="4">
        <v>1.7669405424507501E-4</v>
      </c>
      <c r="E417" s="4">
        <v>4.4212574056061497E-4</v>
      </c>
    </row>
    <row r="418" spans="1:5" x14ac:dyDescent="0.3">
      <c r="A418" s="8" t="s">
        <v>141</v>
      </c>
      <c r="B418" s="4" t="s">
        <v>101</v>
      </c>
      <c r="C418" s="4">
        <v>4.07124681933842E-4</v>
      </c>
      <c r="D418" s="4">
        <v>2.6504108136761202E-4</v>
      </c>
      <c r="E418" s="4">
        <v>1.7685029622424599E-4</v>
      </c>
    </row>
    <row r="419" spans="1:5" x14ac:dyDescent="0.3">
      <c r="A419" s="8" t="s">
        <v>141</v>
      </c>
      <c r="B419" s="4" t="s">
        <v>102</v>
      </c>
      <c r="C419" s="4">
        <v>5.0890585241730301E-4</v>
      </c>
      <c r="D419" s="4">
        <v>1.06016432547045E-3</v>
      </c>
      <c r="E419" s="4">
        <v>6.1897603678486197E-4</v>
      </c>
    </row>
    <row r="420" spans="1:5" x14ac:dyDescent="0.3">
      <c r="A420" s="8" t="s">
        <v>141</v>
      </c>
      <c r="B420" s="4" t="s">
        <v>103</v>
      </c>
      <c r="C420" s="4">
        <v>6.1068702290076305E-4</v>
      </c>
      <c r="D420" s="4">
        <v>1.2368583797155201E-3</v>
      </c>
      <c r="E420" s="4">
        <v>8.8425148112123103E-4</v>
      </c>
    </row>
    <row r="421" spans="1:5" x14ac:dyDescent="0.3">
      <c r="A421" s="8" t="s">
        <v>141</v>
      </c>
      <c r="B421" s="4" t="s">
        <v>104</v>
      </c>
      <c r="C421" s="4">
        <v>2.03562340966921E-4</v>
      </c>
      <c r="D421" s="4">
        <v>6.1842918985776101E-4</v>
      </c>
      <c r="E421" s="4">
        <v>1.7685029622424599E-4</v>
      </c>
    </row>
    <row r="422" spans="1:5" x14ac:dyDescent="0.3">
      <c r="A422" s="8" t="s">
        <v>141</v>
      </c>
      <c r="B422" s="4" t="s">
        <v>105</v>
      </c>
      <c r="C422" s="4">
        <v>0</v>
      </c>
      <c r="D422" s="4">
        <v>0</v>
      </c>
      <c r="E422" s="4">
        <v>8.8425148112123106E-5</v>
      </c>
    </row>
    <row r="423" spans="1:5" x14ac:dyDescent="0.3">
      <c r="A423" s="8" t="s">
        <v>141</v>
      </c>
      <c r="B423" s="4" t="s">
        <v>106</v>
      </c>
      <c r="C423" s="4">
        <v>1.01781170483461E-4</v>
      </c>
      <c r="D423" s="4">
        <v>1.7669405424507501E-4</v>
      </c>
      <c r="E423" s="4">
        <v>1.7685029622424599E-4</v>
      </c>
    </row>
    <row r="424" spans="1:5" x14ac:dyDescent="0.3">
      <c r="A424" s="8" t="s">
        <v>141</v>
      </c>
      <c r="B424" s="4" t="s">
        <v>107</v>
      </c>
      <c r="C424" s="4">
        <v>7.1246819338422395E-4</v>
      </c>
      <c r="D424" s="4">
        <v>6.1842918985776101E-4</v>
      </c>
      <c r="E424" s="4">
        <v>6.1897603678486197E-4</v>
      </c>
    </row>
    <row r="425" spans="1:5" x14ac:dyDescent="0.3">
      <c r="A425" s="8" t="s">
        <v>141</v>
      </c>
      <c r="B425" s="4" t="s">
        <v>108</v>
      </c>
      <c r="C425" s="4">
        <v>2.03562340966921E-4</v>
      </c>
      <c r="D425" s="4">
        <v>4.41735135612687E-4</v>
      </c>
      <c r="E425" s="4">
        <v>7.0740118489698496E-4</v>
      </c>
    </row>
    <row r="426" spans="1:5" x14ac:dyDescent="0.3">
      <c r="A426" s="8" t="s">
        <v>141</v>
      </c>
      <c r="B426" s="4" t="s">
        <v>109</v>
      </c>
      <c r="C426" s="4">
        <v>2.03562340966921E-4</v>
      </c>
      <c r="D426" s="4">
        <v>1.7669405424507501E-4</v>
      </c>
      <c r="E426" s="4">
        <v>2.6527544433636901E-4</v>
      </c>
    </row>
    <row r="427" spans="1:5" x14ac:dyDescent="0.3">
      <c r="A427" s="8" t="s">
        <v>141</v>
      </c>
      <c r="B427" s="4" t="s">
        <v>110</v>
      </c>
      <c r="C427" s="4">
        <v>2.03562340966921E-4</v>
      </c>
      <c r="D427" s="4">
        <v>1.7669405424507501E-4</v>
      </c>
      <c r="E427" s="4">
        <v>1.7685029622424599E-4</v>
      </c>
    </row>
    <row r="428" spans="1:5" x14ac:dyDescent="0.3">
      <c r="A428" s="8" t="s">
        <v>141</v>
      </c>
      <c r="B428" s="4" t="s">
        <v>111</v>
      </c>
      <c r="C428" s="4">
        <v>0</v>
      </c>
      <c r="D428" s="4">
        <v>0</v>
      </c>
      <c r="E428" s="4">
        <v>8.8425148112123106E-5</v>
      </c>
    </row>
    <row r="429" spans="1:5" x14ac:dyDescent="0.3">
      <c r="A429" s="8" t="s">
        <v>142</v>
      </c>
      <c r="B429" s="4" t="s">
        <v>100</v>
      </c>
      <c r="C429" s="4">
        <v>1.22137404580153E-3</v>
      </c>
      <c r="D429" s="4">
        <v>2.8271048679211902E-3</v>
      </c>
      <c r="E429" s="4">
        <v>3.89070651693342E-3</v>
      </c>
    </row>
    <row r="430" spans="1:5" x14ac:dyDescent="0.3">
      <c r="A430" s="8" t="s">
        <v>142</v>
      </c>
      <c r="B430" s="4" t="s">
        <v>101</v>
      </c>
      <c r="C430" s="4">
        <v>2.95165394402036E-3</v>
      </c>
      <c r="D430" s="4">
        <v>7.2444562240480603E-3</v>
      </c>
      <c r="E430" s="4">
        <v>7.4277124414183398E-3</v>
      </c>
    </row>
    <row r="431" spans="1:5" x14ac:dyDescent="0.3">
      <c r="A431" s="8" t="s">
        <v>142</v>
      </c>
      <c r="B431" s="4" t="s">
        <v>102</v>
      </c>
      <c r="C431" s="4">
        <v>1.9338422391857501E-3</v>
      </c>
      <c r="D431" s="4">
        <v>4.3290043290043299E-3</v>
      </c>
      <c r="E431" s="4">
        <v>3.62543107259705E-3</v>
      </c>
    </row>
    <row r="432" spans="1:5" x14ac:dyDescent="0.3">
      <c r="A432" s="8" t="s">
        <v>142</v>
      </c>
      <c r="B432" s="4" t="s">
        <v>103</v>
      </c>
      <c r="C432" s="4">
        <v>1.0178117048346099E-3</v>
      </c>
      <c r="D432" s="4">
        <v>7.9512324410283605E-4</v>
      </c>
      <c r="E432" s="4">
        <v>2.3874789990273198E-3</v>
      </c>
    </row>
    <row r="433" spans="1:5" x14ac:dyDescent="0.3">
      <c r="A433" s="8" t="s">
        <v>142</v>
      </c>
      <c r="B433" s="4" t="s">
        <v>104</v>
      </c>
      <c r="C433" s="4">
        <v>0</v>
      </c>
      <c r="D433" s="4">
        <v>4.41735135612687E-4</v>
      </c>
      <c r="E433" s="4">
        <v>2.6527544433636901E-4</v>
      </c>
    </row>
    <row r="434" spans="1:5" x14ac:dyDescent="0.3">
      <c r="A434" s="8" t="s">
        <v>142</v>
      </c>
      <c r="B434" s="4" t="s">
        <v>105</v>
      </c>
      <c r="C434" s="4">
        <v>0</v>
      </c>
      <c r="D434" s="4">
        <v>1.7669405424507501E-4</v>
      </c>
      <c r="E434" s="4">
        <v>0</v>
      </c>
    </row>
    <row r="435" spans="1:5" x14ac:dyDescent="0.3">
      <c r="A435" s="8" t="s">
        <v>142</v>
      </c>
      <c r="B435" s="4" t="s">
        <v>106</v>
      </c>
      <c r="C435" s="4">
        <v>9.1603053435114501E-4</v>
      </c>
      <c r="D435" s="4">
        <v>2.3853697323085099E-3</v>
      </c>
      <c r="E435" s="4">
        <v>2.3874789990273198E-3</v>
      </c>
    </row>
    <row r="436" spans="1:5" x14ac:dyDescent="0.3">
      <c r="A436" s="8" t="s">
        <v>142</v>
      </c>
      <c r="B436" s="4" t="s">
        <v>107</v>
      </c>
      <c r="C436" s="4">
        <v>4.7837150127226502E-3</v>
      </c>
      <c r="D436" s="4">
        <v>5.83090379008746E-3</v>
      </c>
      <c r="E436" s="4">
        <v>6.8087364046334796E-3</v>
      </c>
    </row>
    <row r="437" spans="1:5" x14ac:dyDescent="0.3">
      <c r="A437" s="8" t="s">
        <v>142</v>
      </c>
      <c r="B437" s="4" t="s">
        <v>108</v>
      </c>
      <c r="C437" s="4">
        <v>3.2569974554707399E-3</v>
      </c>
      <c r="D437" s="4">
        <v>4.3290043290043299E-3</v>
      </c>
      <c r="E437" s="4">
        <v>4.2444071093819102E-3</v>
      </c>
    </row>
    <row r="438" spans="1:5" x14ac:dyDescent="0.3">
      <c r="A438" s="8" t="s">
        <v>142</v>
      </c>
      <c r="B438" s="4" t="s">
        <v>109</v>
      </c>
      <c r="C438" s="4">
        <v>1.22137404580153E-3</v>
      </c>
      <c r="D438" s="4">
        <v>2.6504108136761202E-3</v>
      </c>
      <c r="E438" s="4">
        <v>1.50322751790609E-3</v>
      </c>
    </row>
    <row r="439" spans="1:5" x14ac:dyDescent="0.3">
      <c r="A439" s="8" t="s">
        <v>142</v>
      </c>
      <c r="B439" s="4" t="s">
        <v>110</v>
      </c>
      <c r="C439" s="4">
        <v>7.1246819338422395E-4</v>
      </c>
      <c r="D439" s="4">
        <v>1.06016432547045E-3</v>
      </c>
      <c r="E439" s="4">
        <v>7.0740118489698496E-4</v>
      </c>
    </row>
    <row r="440" spans="1:5" x14ac:dyDescent="0.3">
      <c r="A440" s="8" t="s">
        <v>142</v>
      </c>
      <c r="B440" s="4" t="s">
        <v>111</v>
      </c>
      <c r="C440" s="4">
        <v>3.0534351145038201E-4</v>
      </c>
      <c r="D440" s="4">
        <v>2.6504108136761202E-4</v>
      </c>
      <c r="E440" s="4">
        <v>2.6527544433636901E-4</v>
      </c>
    </row>
    <row r="441" spans="1:5" x14ac:dyDescent="0.3">
      <c r="A441" s="8" t="s">
        <v>143</v>
      </c>
      <c r="B441" s="4" t="s">
        <v>100</v>
      </c>
      <c r="C441" s="4">
        <v>0</v>
      </c>
      <c r="D441" s="4">
        <v>1.7669405424507501E-4</v>
      </c>
      <c r="E441" s="4">
        <v>1.23795207356972E-3</v>
      </c>
    </row>
    <row r="442" spans="1:5" x14ac:dyDescent="0.3">
      <c r="A442" s="8" t="s">
        <v>143</v>
      </c>
      <c r="B442" s="4" t="s">
        <v>101</v>
      </c>
      <c r="C442" s="4">
        <v>1.01781170483461E-4</v>
      </c>
      <c r="D442" s="4">
        <v>3.5338810849014899E-4</v>
      </c>
      <c r="E442" s="4">
        <v>9.7267662923335402E-4</v>
      </c>
    </row>
    <row r="443" spans="1:5" x14ac:dyDescent="0.3">
      <c r="A443" s="8" t="s">
        <v>143</v>
      </c>
      <c r="B443" s="4" t="s">
        <v>102</v>
      </c>
      <c r="C443" s="4">
        <v>1.01781170483461E-4</v>
      </c>
      <c r="D443" s="4">
        <v>1.7669405424507501E-4</v>
      </c>
      <c r="E443" s="4">
        <v>2.6527544433636901E-4</v>
      </c>
    </row>
    <row r="444" spans="1:5" x14ac:dyDescent="0.3">
      <c r="A444" s="8" t="s">
        <v>143</v>
      </c>
      <c r="B444" s="4" t="s">
        <v>103</v>
      </c>
      <c r="C444" s="4">
        <v>0</v>
      </c>
      <c r="D444" s="4">
        <v>1.7669405424507501E-4</v>
      </c>
      <c r="E444" s="4">
        <v>0</v>
      </c>
    </row>
    <row r="445" spans="1:5" x14ac:dyDescent="0.3">
      <c r="A445" s="8" t="s">
        <v>143</v>
      </c>
      <c r="B445" s="4" t="s">
        <v>104</v>
      </c>
      <c r="C445" s="4">
        <v>0</v>
      </c>
      <c r="D445" s="4">
        <v>1.7669405424507501E-4</v>
      </c>
      <c r="E445" s="4">
        <v>0</v>
      </c>
    </row>
    <row r="446" spans="1:5" x14ac:dyDescent="0.3">
      <c r="A446" s="8" t="s">
        <v>143</v>
      </c>
      <c r="B446" s="4" t="s">
        <v>105</v>
      </c>
      <c r="C446" s="4">
        <v>0</v>
      </c>
      <c r="D446" s="4">
        <v>0</v>
      </c>
      <c r="E446" s="4">
        <v>8.8425148112123106E-5</v>
      </c>
    </row>
    <row r="447" spans="1:5" x14ac:dyDescent="0.3">
      <c r="A447" s="8" t="s">
        <v>143</v>
      </c>
      <c r="B447" s="4" t="s">
        <v>106</v>
      </c>
      <c r="C447" s="4">
        <v>2.03562340966921E-4</v>
      </c>
      <c r="D447" s="4">
        <v>5.3008216273522403E-4</v>
      </c>
      <c r="E447" s="4">
        <v>1.4148023697939699E-3</v>
      </c>
    </row>
    <row r="448" spans="1:5" x14ac:dyDescent="0.3">
      <c r="A448" s="8" t="s">
        <v>143</v>
      </c>
      <c r="B448" s="4" t="s">
        <v>107</v>
      </c>
      <c r="C448" s="4">
        <v>4.07124681933842E-4</v>
      </c>
      <c r="D448" s="4">
        <v>1.3252054068380601E-3</v>
      </c>
      <c r="E448" s="4">
        <v>1.50322751790609E-3</v>
      </c>
    </row>
    <row r="449" spans="1:5" x14ac:dyDescent="0.3">
      <c r="A449" s="8" t="s">
        <v>143</v>
      </c>
      <c r="B449" s="4" t="s">
        <v>108</v>
      </c>
      <c r="C449" s="4">
        <v>5.0890585241730301E-4</v>
      </c>
      <c r="D449" s="4">
        <v>6.1842918985776101E-4</v>
      </c>
      <c r="E449" s="4">
        <v>5.3055088867273899E-4</v>
      </c>
    </row>
    <row r="450" spans="1:5" x14ac:dyDescent="0.3">
      <c r="A450" s="8" t="s">
        <v>143</v>
      </c>
      <c r="B450" s="4" t="s">
        <v>109</v>
      </c>
      <c r="C450" s="4">
        <v>4.07124681933842E-4</v>
      </c>
      <c r="D450" s="4">
        <v>8.8347027122537302E-5</v>
      </c>
      <c r="E450" s="4">
        <v>2.6527544433636901E-4</v>
      </c>
    </row>
    <row r="451" spans="1:5" x14ac:dyDescent="0.3">
      <c r="A451" s="8" t="s">
        <v>143</v>
      </c>
      <c r="B451" s="4" t="s">
        <v>110</v>
      </c>
      <c r="C451" s="4">
        <v>0</v>
      </c>
      <c r="D451" s="4">
        <v>0</v>
      </c>
      <c r="E451" s="4">
        <v>8.8425148112123106E-5</v>
      </c>
    </row>
    <row r="452" spans="1:5" x14ac:dyDescent="0.3">
      <c r="A452" s="8" t="s">
        <v>143</v>
      </c>
      <c r="B452" s="4" t="s">
        <v>111</v>
      </c>
      <c r="C452" s="4">
        <v>0</v>
      </c>
      <c r="D452" s="4">
        <v>1.7669405424507501E-4</v>
      </c>
      <c r="E452" s="4">
        <v>0</v>
      </c>
    </row>
    <row r="453" spans="1:5" x14ac:dyDescent="0.3">
      <c r="A453" s="8" t="s">
        <v>144</v>
      </c>
      <c r="B453" s="4" t="s">
        <v>100</v>
      </c>
      <c r="C453" s="4">
        <v>0</v>
      </c>
      <c r="D453" s="4">
        <v>5.3008216273522403E-4</v>
      </c>
      <c r="E453" s="4">
        <v>7.0740118489698496E-4</v>
      </c>
    </row>
    <row r="454" spans="1:5" x14ac:dyDescent="0.3">
      <c r="A454" s="8" t="s">
        <v>144</v>
      </c>
      <c r="B454" s="4" t="s">
        <v>101</v>
      </c>
      <c r="C454" s="4">
        <v>5.0890585241730301E-4</v>
      </c>
      <c r="D454" s="4">
        <v>4.41735135612687E-4</v>
      </c>
      <c r="E454" s="4">
        <v>8.8425148112123103E-4</v>
      </c>
    </row>
    <row r="455" spans="1:5" x14ac:dyDescent="0.3">
      <c r="A455" s="8" t="s">
        <v>144</v>
      </c>
      <c r="B455" s="4" t="s">
        <v>102</v>
      </c>
      <c r="C455" s="4">
        <v>3.0534351145038201E-4</v>
      </c>
      <c r="D455" s="4">
        <v>2.6504108136761202E-4</v>
      </c>
      <c r="E455" s="4">
        <v>7.0740118489698496E-4</v>
      </c>
    </row>
    <row r="456" spans="1:5" x14ac:dyDescent="0.3">
      <c r="A456" s="8" t="s">
        <v>144</v>
      </c>
      <c r="B456" s="4" t="s">
        <v>103</v>
      </c>
      <c r="C456" s="4">
        <v>4.07124681933842E-4</v>
      </c>
      <c r="D456" s="4">
        <v>7.0677621698029896E-4</v>
      </c>
      <c r="E456" s="4">
        <v>2.6527544433636901E-4</v>
      </c>
    </row>
    <row r="457" spans="1:5" x14ac:dyDescent="0.3">
      <c r="A457" s="8" t="s">
        <v>144</v>
      </c>
      <c r="B457" s="4" t="s">
        <v>104</v>
      </c>
      <c r="C457" s="4">
        <v>0</v>
      </c>
      <c r="D457" s="4">
        <v>8.8347027122537302E-5</v>
      </c>
      <c r="E457" s="4">
        <v>8.8425148112123106E-5</v>
      </c>
    </row>
    <row r="458" spans="1:5" x14ac:dyDescent="0.3">
      <c r="A458" s="8" t="s">
        <v>144</v>
      </c>
      <c r="B458" s="4" t="s">
        <v>105</v>
      </c>
      <c r="C458" s="4">
        <v>1.01781170483461E-4</v>
      </c>
      <c r="D458" s="4">
        <v>0</v>
      </c>
      <c r="E458" s="4">
        <v>0</v>
      </c>
    </row>
    <row r="459" spans="1:5" x14ac:dyDescent="0.3">
      <c r="A459" s="8" t="s">
        <v>144</v>
      </c>
      <c r="B459" s="4" t="s">
        <v>106</v>
      </c>
      <c r="C459" s="4">
        <v>4.07124681933842E-4</v>
      </c>
      <c r="D459" s="4">
        <v>8.8347027122537302E-5</v>
      </c>
      <c r="E459" s="4">
        <v>5.3055088867273899E-4</v>
      </c>
    </row>
    <row r="460" spans="1:5" x14ac:dyDescent="0.3">
      <c r="A460" s="8" t="s">
        <v>144</v>
      </c>
      <c r="B460" s="4" t="s">
        <v>107</v>
      </c>
      <c r="C460" s="4">
        <v>3.0534351145038201E-4</v>
      </c>
      <c r="D460" s="4">
        <v>5.3008216273522403E-4</v>
      </c>
      <c r="E460" s="4">
        <v>7.9582633300910805E-4</v>
      </c>
    </row>
    <row r="461" spans="1:5" x14ac:dyDescent="0.3">
      <c r="A461" s="8" t="s">
        <v>144</v>
      </c>
      <c r="B461" s="4" t="s">
        <v>108</v>
      </c>
      <c r="C461" s="4">
        <v>2.03562340966921E-4</v>
      </c>
      <c r="D461" s="4">
        <v>8.8347027122537302E-4</v>
      </c>
      <c r="E461" s="4">
        <v>4.4212574056061497E-4</v>
      </c>
    </row>
    <row r="462" spans="1:5" x14ac:dyDescent="0.3">
      <c r="A462" s="8" t="s">
        <v>144</v>
      </c>
      <c r="B462" s="4" t="s">
        <v>109</v>
      </c>
      <c r="C462" s="4">
        <v>3.0534351145038201E-4</v>
      </c>
      <c r="D462" s="4">
        <v>1.7669405424507501E-4</v>
      </c>
      <c r="E462" s="4">
        <v>5.3055088867273899E-4</v>
      </c>
    </row>
    <row r="463" spans="1:5" x14ac:dyDescent="0.3">
      <c r="A463" s="8" t="s">
        <v>144</v>
      </c>
      <c r="B463" s="4" t="s">
        <v>110</v>
      </c>
      <c r="C463" s="4">
        <v>4.07124681933842E-4</v>
      </c>
      <c r="D463" s="4">
        <v>2.6504108136761202E-4</v>
      </c>
      <c r="E463" s="4">
        <v>0</v>
      </c>
    </row>
    <row r="464" spans="1:5" x14ac:dyDescent="0.3">
      <c r="A464" s="8" t="s">
        <v>145</v>
      </c>
      <c r="B464" s="4" t="s">
        <v>100</v>
      </c>
      <c r="C464" s="4">
        <v>3.0534351145038201E-4</v>
      </c>
      <c r="D464" s="4">
        <v>4.41735135612687E-4</v>
      </c>
      <c r="E464" s="4">
        <v>9.7267662923335402E-4</v>
      </c>
    </row>
    <row r="465" spans="1:5" x14ac:dyDescent="0.3">
      <c r="A465" s="8" t="s">
        <v>145</v>
      </c>
      <c r="B465" s="4" t="s">
        <v>101</v>
      </c>
      <c r="C465" s="4">
        <v>6.1068702290076305E-4</v>
      </c>
      <c r="D465" s="4">
        <v>1.2368583797155201E-3</v>
      </c>
      <c r="E465" s="4">
        <v>1.1495269254576E-3</v>
      </c>
    </row>
    <row r="466" spans="1:5" x14ac:dyDescent="0.3">
      <c r="A466" s="8" t="s">
        <v>145</v>
      </c>
      <c r="B466" s="4" t="s">
        <v>102</v>
      </c>
      <c r="C466" s="4">
        <v>2.03562340966921E-4</v>
      </c>
      <c r="D466" s="4">
        <v>5.3008216273522403E-4</v>
      </c>
      <c r="E466" s="4">
        <v>7.9582633300910805E-4</v>
      </c>
    </row>
    <row r="467" spans="1:5" x14ac:dyDescent="0.3">
      <c r="A467" s="8" t="s">
        <v>145</v>
      </c>
      <c r="B467" s="4" t="s">
        <v>103</v>
      </c>
      <c r="C467" s="4">
        <v>4.07124681933842E-4</v>
      </c>
      <c r="D467" s="4">
        <v>4.41735135612687E-4</v>
      </c>
      <c r="E467" s="4">
        <v>6.1897603678486197E-4</v>
      </c>
    </row>
    <row r="468" spans="1:5" x14ac:dyDescent="0.3">
      <c r="A468" s="8" t="s">
        <v>145</v>
      </c>
      <c r="B468" s="4" t="s">
        <v>104</v>
      </c>
      <c r="C468" s="4">
        <v>1.01781170483461E-4</v>
      </c>
      <c r="D468" s="4">
        <v>1.7669405424507501E-4</v>
      </c>
      <c r="E468" s="4">
        <v>6.1897603678486197E-4</v>
      </c>
    </row>
    <row r="469" spans="1:5" x14ac:dyDescent="0.3">
      <c r="A469" s="8" t="s">
        <v>145</v>
      </c>
      <c r="B469" s="4" t="s">
        <v>105</v>
      </c>
      <c r="C469" s="4">
        <v>0</v>
      </c>
      <c r="D469" s="4">
        <v>1.7669405424507501E-4</v>
      </c>
      <c r="E469" s="4">
        <v>1.7685029622424599E-4</v>
      </c>
    </row>
    <row r="470" spans="1:5" x14ac:dyDescent="0.3">
      <c r="A470" s="8" t="s">
        <v>145</v>
      </c>
      <c r="B470" s="4" t="s">
        <v>106</v>
      </c>
      <c r="C470" s="4">
        <v>3.0534351145038201E-4</v>
      </c>
      <c r="D470" s="4">
        <v>4.41735135612687E-4</v>
      </c>
      <c r="E470" s="4">
        <v>4.4212574056061497E-4</v>
      </c>
    </row>
    <row r="471" spans="1:5" x14ac:dyDescent="0.3">
      <c r="A471" s="8" t="s">
        <v>145</v>
      </c>
      <c r="B471" s="4" t="s">
        <v>107</v>
      </c>
      <c r="C471" s="4">
        <v>9.1603053435114501E-4</v>
      </c>
      <c r="D471" s="4">
        <v>1.3252054068380601E-3</v>
      </c>
      <c r="E471" s="4">
        <v>1.4148023697939699E-3</v>
      </c>
    </row>
    <row r="472" spans="1:5" x14ac:dyDescent="0.3">
      <c r="A472" s="8" t="s">
        <v>145</v>
      </c>
      <c r="B472" s="4" t="s">
        <v>108</v>
      </c>
      <c r="C472" s="4">
        <v>4.07124681933842E-4</v>
      </c>
      <c r="D472" s="4">
        <v>9.7181729834791097E-4</v>
      </c>
      <c r="E472" s="4">
        <v>7.0740118489698496E-4</v>
      </c>
    </row>
    <row r="473" spans="1:5" x14ac:dyDescent="0.3">
      <c r="A473" s="8" t="s">
        <v>145</v>
      </c>
      <c r="B473" s="4" t="s">
        <v>109</v>
      </c>
      <c r="C473" s="4">
        <v>5.0890585241730301E-4</v>
      </c>
      <c r="D473" s="4">
        <v>6.1842918985776101E-4</v>
      </c>
      <c r="E473" s="4">
        <v>3.5370059244849199E-4</v>
      </c>
    </row>
    <row r="474" spans="1:5" x14ac:dyDescent="0.3">
      <c r="A474" s="8" t="s">
        <v>145</v>
      </c>
      <c r="B474" s="4" t="s">
        <v>110</v>
      </c>
      <c r="C474" s="4">
        <v>2.03562340966921E-4</v>
      </c>
      <c r="D474" s="4">
        <v>3.5338810849014899E-4</v>
      </c>
      <c r="E474" s="4">
        <v>5.3055088867273899E-4</v>
      </c>
    </row>
    <row r="475" spans="1:5" x14ac:dyDescent="0.3">
      <c r="A475" s="8" t="s">
        <v>145</v>
      </c>
      <c r="B475" s="4" t="s">
        <v>111</v>
      </c>
      <c r="C475" s="4">
        <v>0</v>
      </c>
      <c r="D475" s="4">
        <v>4.41735135612687E-4</v>
      </c>
      <c r="E475" s="4">
        <v>0</v>
      </c>
    </row>
    <row r="476" spans="1:5" x14ac:dyDescent="0.3">
      <c r="A476" s="8" t="s">
        <v>20</v>
      </c>
      <c r="B476" s="4" t="s">
        <v>100</v>
      </c>
      <c r="C476" s="4">
        <v>1.4249363867684501E-3</v>
      </c>
      <c r="D476" s="4">
        <v>5.7425567629649302E-3</v>
      </c>
      <c r="E476" s="4">
        <v>8.0466884782032008E-3</v>
      </c>
    </row>
    <row r="477" spans="1:5" x14ac:dyDescent="0.3">
      <c r="A477" s="8" t="s">
        <v>20</v>
      </c>
      <c r="B477" s="4" t="s">
        <v>101</v>
      </c>
      <c r="C477" s="4">
        <v>6.61577608142494E-3</v>
      </c>
      <c r="D477" s="4">
        <v>1.2898665959890501E-2</v>
      </c>
      <c r="E477" s="4">
        <v>1.17605446989124E-2</v>
      </c>
    </row>
    <row r="478" spans="1:5" x14ac:dyDescent="0.3">
      <c r="A478" s="8" t="s">
        <v>20</v>
      </c>
      <c r="B478" s="4" t="s">
        <v>102</v>
      </c>
      <c r="C478" s="4">
        <v>3.66412213740458E-3</v>
      </c>
      <c r="D478" s="4">
        <v>8.7463556851312008E-3</v>
      </c>
      <c r="E478" s="4">
        <v>7.3392872933062204E-3</v>
      </c>
    </row>
    <row r="479" spans="1:5" x14ac:dyDescent="0.3">
      <c r="A479" s="8" t="s">
        <v>20</v>
      </c>
      <c r="B479" s="4" t="s">
        <v>103</v>
      </c>
      <c r="C479" s="4">
        <v>7.3282442748091601E-3</v>
      </c>
      <c r="D479" s="4">
        <v>1.08666843360721E-2</v>
      </c>
      <c r="E479" s="4">
        <v>8.0466884782032008E-3</v>
      </c>
    </row>
    <row r="480" spans="1:5" x14ac:dyDescent="0.3">
      <c r="A480" s="8" t="s">
        <v>20</v>
      </c>
      <c r="B480" s="4" t="s">
        <v>104</v>
      </c>
      <c r="C480" s="4">
        <v>8.8549618320610708E-3</v>
      </c>
      <c r="D480" s="4">
        <v>1.40471773124834E-2</v>
      </c>
      <c r="E480" s="4">
        <v>1.1318418958351799E-2</v>
      </c>
    </row>
    <row r="481" spans="1:5" x14ac:dyDescent="0.3">
      <c r="A481" s="8" t="s">
        <v>20</v>
      </c>
      <c r="B481" s="4" t="s">
        <v>105</v>
      </c>
      <c r="C481" s="4">
        <v>3.0534351145038198E-3</v>
      </c>
      <c r="D481" s="4">
        <v>3.6222281120240301E-3</v>
      </c>
      <c r="E481" s="4">
        <v>3.62543107259705E-3</v>
      </c>
    </row>
    <row r="482" spans="1:5" x14ac:dyDescent="0.3">
      <c r="A482" s="8" t="s">
        <v>20</v>
      </c>
      <c r="B482" s="4" t="s">
        <v>106</v>
      </c>
      <c r="C482" s="4">
        <v>2.0356234096692099E-3</v>
      </c>
      <c r="D482" s="4">
        <v>4.6823924374944804E-3</v>
      </c>
      <c r="E482" s="4">
        <v>4.4212574056061498E-3</v>
      </c>
    </row>
    <row r="483" spans="1:5" x14ac:dyDescent="0.3">
      <c r="A483" s="8" t="s">
        <v>20</v>
      </c>
      <c r="B483" s="4" t="s">
        <v>107</v>
      </c>
      <c r="C483" s="4">
        <v>7.1246819338422404E-3</v>
      </c>
      <c r="D483" s="4">
        <v>1.1661807580174899E-2</v>
      </c>
      <c r="E483" s="4">
        <v>1.41480236979397E-2</v>
      </c>
    </row>
    <row r="484" spans="1:5" x14ac:dyDescent="0.3">
      <c r="A484" s="8" t="s">
        <v>20</v>
      </c>
      <c r="B484" s="4" t="s">
        <v>108</v>
      </c>
      <c r="C484" s="4">
        <v>5.9033078880407104E-3</v>
      </c>
      <c r="D484" s="4">
        <v>1.10433783903172E-2</v>
      </c>
      <c r="E484" s="4">
        <v>8.6656645149880591E-3</v>
      </c>
    </row>
    <row r="485" spans="1:5" x14ac:dyDescent="0.3">
      <c r="A485" s="8" t="s">
        <v>20</v>
      </c>
      <c r="B485" s="4" t="s">
        <v>109</v>
      </c>
      <c r="C485" s="4">
        <v>9.56743002544529E-3</v>
      </c>
      <c r="D485" s="4">
        <v>1.35170951497482E-2</v>
      </c>
      <c r="E485" s="4">
        <v>9.7267662923335406E-3</v>
      </c>
    </row>
    <row r="486" spans="1:5" x14ac:dyDescent="0.3">
      <c r="A486" s="8" t="s">
        <v>20</v>
      </c>
      <c r="B486" s="4" t="s">
        <v>110</v>
      </c>
      <c r="C486" s="4">
        <v>1.4656488549618299E-2</v>
      </c>
      <c r="D486" s="4">
        <v>2.7652619489354199E-2</v>
      </c>
      <c r="E486" s="4">
        <v>1.6977628437527599E-2</v>
      </c>
    </row>
    <row r="487" spans="1:5" x14ac:dyDescent="0.3">
      <c r="A487" s="8" t="s">
        <v>20</v>
      </c>
      <c r="B487" s="4" t="s">
        <v>111</v>
      </c>
      <c r="C487" s="4">
        <v>1.3435114503816801E-2</v>
      </c>
      <c r="D487" s="4">
        <v>1.8641222722855399E-2</v>
      </c>
      <c r="E487" s="4">
        <v>1.3617472809266999E-2</v>
      </c>
    </row>
    <row r="488" spans="1:5" x14ac:dyDescent="0.3">
      <c r="A488" s="8" t="s">
        <v>21</v>
      </c>
      <c r="B488" s="4" t="s">
        <v>100</v>
      </c>
      <c r="C488" s="4">
        <v>4.9872773536895698E-3</v>
      </c>
      <c r="D488" s="4">
        <v>7.1561091969255201E-3</v>
      </c>
      <c r="E488" s="4">
        <v>8.8425148112123101E-3</v>
      </c>
    </row>
    <row r="489" spans="1:5" x14ac:dyDescent="0.3">
      <c r="A489" s="8" t="s">
        <v>21</v>
      </c>
      <c r="B489" s="4" t="s">
        <v>101</v>
      </c>
      <c r="C489" s="4">
        <v>1.1501272264630999E-2</v>
      </c>
      <c r="D489" s="4">
        <v>2.1998409753511802E-2</v>
      </c>
      <c r="E489" s="4">
        <v>1.6977628437527599E-2</v>
      </c>
    </row>
    <row r="490" spans="1:5" x14ac:dyDescent="0.3">
      <c r="A490" s="8" t="s">
        <v>21</v>
      </c>
      <c r="B490" s="4" t="s">
        <v>102</v>
      </c>
      <c r="C490" s="4">
        <v>6.9211195928753199E-3</v>
      </c>
      <c r="D490" s="4">
        <v>8.3929675766410503E-3</v>
      </c>
      <c r="E490" s="4">
        <v>8.0466884782032008E-3</v>
      </c>
    </row>
    <row r="491" spans="1:5" x14ac:dyDescent="0.3">
      <c r="A491" s="8" t="s">
        <v>21</v>
      </c>
      <c r="B491" s="4" t="s">
        <v>103</v>
      </c>
      <c r="C491" s="4">
        <v>4.3765903307887996E-3</v>
      </c>
      <c r="D491" s="4">
        <v>6.7143740613128397E-3</v>
      </c>
      <c r="E491" s="4">
        <v>5.3055088867273899E-3</v>
      </c>
    </row>
    <row r="492" spans="1:5" x14ac:dyDescent="0.3">
      <c r="A492" s="8" t="s">
        <v>21</v>
      </c>
      <c r="B492" s="4" t="s">
        <v>104</v>
      </c>
      <c r="C492" s="4">
        <v>2.5445292620865098E-3</v>
      </c>
      <c r="D492" s="4">
        <v>2.91545189504373E-3</v>
      </c>
      <c r="E492" s="4">
        <v>5.0402334423910204E-3</v>
      </c>
    </row>
    <row r="493" spans="1:5" x14ac:dyDescent="0.3">
      <c r="A493" s="8" t="s">
        <v>21</v>
      </c>
      <c r="B493" s="4" t="s">
        <v>105</v>
      </c>
      <c r="C493" s="4">
        <v>7.1246819338422395E-4</v>
      </c>
      <c r="D493" s="4">
        <v>9.7181729834791097E-4</v>
      </c>
      <c r="E493" s="4">
        <v>1.85692811035458E-3</v>
      </c>
    </row>
    <row r="494" spans="1:5" x14ac:dyDescent="0.3">
      <c r="A494" s="8" t="s">
        <v>21</v>
      </c>
      <c r="B494" s="4" t="s">
        <v>106</v>
      </c>
      <c r="C494" s="4">
        <v>4.8854961832061096E-3</v>
      </c>
      <c r="D494" s="4">
        <v>6.8027210884353704E-3</v>
      </c>
      <c r="E494" s="4">
        <v>5.0402334423910204E-3</v>
      </c>
    </row>
    <row r="495" spans="1:5" x14ac:dyDescent="0.3">
      <c r="A495" s="8" t="s">
        <v>21</v>
      </c>
      <c r="B495" s="4" t="s">
        <v>107</v>
      </c>
      <c r="C495" s="4">
        <v>1.44529262086514E-2</v>
      </c>
      <c r="D495" s="4">
        <v>2.5708984892658399E-2</v>
      </c>
      <c r="E495" s="4">
        <v>2.2017861879918599E-2</v>
      </c>
    </row>
    <row r="496" spans="1:5" x14ac:dyDescent="0.3">
      <c r="A496" s="8" t="s">
        <v>21</v>
      </c>
      <c r="B496" s="4" t="s">
        <v>108</v>
      </c>
      <c r="C496" s="4">
        <v>1.29262086513995E-2</v>
      </c>
      <c r="D496" s="4">
        <v>1.9701387048325799E-2</v>
      </c>
      <c r="E496" s="4">
        <v>1.54744009196215E-2</v>
      </c>
    </row>
    <row r="497" spans="1:5" x14ac:dyDescent="0.3">
      <c r="A497" s="8" t="s">
        <v>21</v>
      </c>
      <c r="B497" s="4" t="s">
        <v>109</v>
      </c>
      <c r="C497" s="4">
        <v>1.2620865139949099E-2</v>
      </c>
      <c r="D497" s="4">
        <v>1.183850163442E-2</v>
      </c>
      <c r="E497" s="4">
        <v>1.2202670439473E-2</v>
      </c>
    </row>
    <row r="498" spans="1:5" x14ac:dyDescent="0.3">
      <c r="A498" s="8" t="s">
        <v>21</v>
      </c>
      <c r="B498" s="4" t="s">
        <v>110</v>
      </c>
      <c r="C498" s="4">
        <v>1.1704834605598E-2</v>
      </c>
      <c r="D498" s="4">
        <v>1.2633624878522799E-2</v>
      </c>
      <c r="E498" s="4">
        <v>1.6270227252630599E-2</v>
      </c>
    </row>
    <row r="499" spans="1:5" x14ac:dyDescent="0.3">
      <c r="A499" s="8" t="s">
        <v>21</v>
      </c>
      <c r="B499" s="4" t="s">
        <v>111</v>
      </c>
      <c r="C499" s="4">
        <v>5.39440203562341E-3</v>
      </c>
      <c r="D499" s="4">
        <v>7.5094973054156697E-3</v>
      </c>
      <c r="E499" s="4">
        <v>7.1624369970819703E-3</v>
      </c>
    </row>
    <row r="500" spans="1:5" x14ac:dyDescent="0.3">
      <c r="A500" s="12"/>
    </row>
    <row r="501" spans="1:5" x14ac:dyDescent="0.3">
      <c r="A501" s="10" t="s">
        <v>29</v>
      </c>
    </row>
    <row r="502" spans="1:5" x14ac:dyDescent="0.3">
      <c r="A502" s="11" t="s">
        <v>30</v>
      </c>
    </row>
    <row r="503" spans="1:5" x14ac:dyDescent="0.3">
      <c r="A503" s="11" t="s">
        <v>31</v>
      </c>
    </row>
    <row r="504" spans="1:5" x14ac:dyDescent="0.3">
      <c r="A504" s="11" t="s">
        <v>32</v>
      </c>
    </row>
    <row r="505" spans="1:5" x14ac:dyDescent="0.3">
      <c r="A505" s="11" t="s">
        <v>148</v>
      </c>
    </row>
    <row r="506" spans="1:5" x14ac:dyDescent="0.3">
      <c r="A506" s="11" t="s">
        <v>34</v>
      </c>
    </row>
    <row r="507" spans="1:5" x14ac:dyDescent="0.3">
      <c r="A507" s="11" t="s">
        <v>35</v>
      </c>
    </row>
    <row r="508" spans="1:5" x14ac:dyDescent="0.3">
      <c r="A508" s="12"/>
    </row>
    <row r="509" spans="1:5" x14ac:dyDescent="0.3">
      <c r="A509" s="12"/>
    </row>
    <row r="510" spans="1:5" x14ac:dyDescent="0.3">
      <c r="A510" s="12"/>
    </row>
    <row r="511" spans="1:5" x14ac:dyDescent="0.3">
      <c r="A511" s="12"/>
    </row>
    <row r="512" spans="1:5"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E7"/>
    <mergeCell ref="C255:E255"/>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E600"/>
  <sheetViews>
    <sheetView showGridLines="0" workbookViewId="0"/>
  </sheetViews>
  <sheetFormatPr defaultColWidth="10.88671875" defaultRowHeight="14.4" x14ac:dyDescent="0.3"/>
  <cols>
    <col min="1" max="1" width="25.77734375" customWidth="1"/>
    <col min="2" max="2" width="26.44140625" customWidth="1"/>
    <col min="3" max="5" width="10.5546875" customWidth="1"/>
  </cols>
  <sheetData>
    <row r="1" spans="1:5" ht="15.6" x14ac:dyDescent="0.3">
      <c r="A1" s="9" t="s">
        <v>159</v>
      </c>
    </row>
    <row r="2" spans="1:5" ht="15.6" x14ac:dyDescent="0.3">
      <c r="A2" s="9" t="s">
        <v>24</v>
      </c>
    </row>
    <row r="3" spans="1:5" ht="15.6" x14ac:dyDescent="0.3">
      <c r="A3" s="9" t="s">
        <v>147</v>
      </c>
    </row>
    <row r="4" spans="1:5" ht="15.6" x14ac:dyDescent="0.3">
      <c r="A4" s="9" t="s">
        <v>66</v>
      </c>
    </row>
    <row r="5" spans="1:5" ht="15.6" x14ac:dyDescent="0.3">
      <c r="A5" s="9" t="s">
        <v>62</v>
      </c>
    </row>
    <row r="6" spans="1:5" x14ac:dyDescent="0.3">
      <c r="A6" s="13" t="str">
        <f>HYPERLINK("#'Table of contents'!A26", "Back to contents")</f>
        <v>Back to contents</v>
      </c>
    </row>
    <row r="7" spans="1:5" x14ac:dyDescent="0.3">
      <c r="A7" s="12"/>
      <c r="C7" s="15" t="s">
        <v>26</v>
      </c>
      <c r="D7" s="16"/>
      <c r="E7" s="16"/>
    </row>
    <row r="8" spans="1:5" x14ac:dyDescent="0.3">
      <c r="A8" s="7" t="s">
        <v>28</v>
      </c>
      <c r="B8" s="3" t="s">
        <v>28</v>
      </c>
      <c r="C8" s="3" t="s">
        <v>9</v>
      </c>
      <c r="D8" s="3" t="s">
        <v>10</v>
      </c>
      <c r="E8" s="3" t="s">
        <v>11</v>
      </c>
    </row>
    <row r="9" spans="1:5" x14ac:dyDescent="0.3">
      <c r="A9" s="5" t="s">
        <v>126</v>
      </c>
      <c r="B9" s="1" t="s">
        <v>113</v>
      </c>
      <c r="C9" s="1">
        <v>0</v>
      </c>
      <c r="D9" s="1">
        <v>2</v>
      </c>
      <c r="E9" s="1">
        <v>2</v>
      </c>
    </row>
    <row r="10" spans="1:5" x14ac:dyDescent="0.3">
      <c r="A10" s="5" t="s">
        <v>126</v>
      </c>
      <c r="B10" s="1" t="s">
        <v>115</v>
      </c>
      <c r="C10" s="1">
        <v>1</v>
      </c>
      <c r="D10" s="1">
        <v>2</v>
      </c>
      <c r="E10" s="1">
        <v>0</v>
      </c>
    </row>
    <row r="11" spans="1:5" x14ac:dyDescent="0.3">
      <c r="A11" s="5" t="s">
        <v>126</v>
      </c>
      <c r="B11" s="1" t="s">
        <v>116</v>
      </c>
      <c r="C11" s="1">
        <v>7</v>
      </c>
      <c r="D11" s="1">
        <v>9</v>
      </c>
      <c r="E11" s="1">
        <v>15</v>
      </c>
    </row>
    <row r="12" spans="1:5" x14ac:dyDescent="0.3">
      <c r="A12" s="5" t="s">
        <v>126</v>
      </c>
      <c r="B12" s="1" t="s">
        <v>119</v>
      </c>
      <c r="C12" s="1">
        <v>1</v>
      </c>
      <c r="D12" s="1">
        <v>5</v>
      </c>
      <c r="E12" s="1">
        <v>8</v>
      </c>
    </row>
    <row r="13" spans="1:5" x14ac:dyDescent="0.3">
      <c r="A13" s="5" t="s">
        <v>126</v>
      </c>
      <c r="B13" s="1" t="s">
        <v>120</v>
      </c>
      <c r="C13" s="1">
        <v>0</v>
      </c>
      <c r="D13" s="1">
        <v>1</v>
      </c>
      <c r="E13" s="1">
        <v>0</v>
      </c>
    </row>
    <row r="14" spans="1:5" x14ac:dyDescent="0.3">
      <c r="A14" s="5" t="s">
        <v>126</v>
      </c>
      <c r="B14" s="1" t="s">
        <v>121</v>
      </c>
      <c r="C14" s="1">
        <v>0</v>
      </c>
      <c r="D14" s="1">
        <v>1</v>
      </c>
      <c r="E14" s="1">
        <v>0</v>
      </c>
    </row>
    <row r="15" spans="1:5" x14ac:dyDescent="0.3">
      <c r="A15" s="5" t="s">
        <v>126</v>
      </c>
      <c r="B15" s="1" t="s">
        <v>122</v>
      </c>
      <c r="C15" s="1">
        <v>4</v>
      </c>
      <c r="D15" s="1">
        <v>2</v>
      </c>
      <c r="E15" s="1">
        <v>10</v>
      </c>
    </row>
    <row r="16" spans="1:5" x14ac:dyDescent="0.3">
      <c r="A16" s="5" t="s">
        <v>126</v>
      </c>
      <c r="B16" s="1" t="s">
        <v>123</v>
      </c>
      <c r="C16" s="1">
        <v>0</v>
      </c>
      <c r="D16" s="1">
        <v>4</v>
      </c>
      <c r="E16" s="1">
        <v>3</v>
      </c>
    </row>
    <row r="17" spans="1:5" x14ac:dyDescent="0.3">
      <c r="A17" s="5" t="s">
        <v>126</v>
      </c>
      <c r="B17" s="1" t="s">
        <v>124</v>
      </c>
      <c r="C17" s="1">
        <v>0</v>
      </c>
      <c r="D17" s="1">
        <v>1</v>
      </c>
      <c r="E17" s="1">
        <v>3</v>
      </c>
    </row>
    <row r="18" spans="1:5" x14ac:dyDescent="0.3">
      <c r="A18" s="5" t="s">
        <v>127</v>
      </c>
      <c r="B18" s="1" t="s">
        <v>113</v>
      </c>
      <c r="C18" s="1">
        <v>14</v>
      </c>
      <c r="D18" s="1">
        <v>20</v>
      </c>
      <c r="E18" s="1">
        <v>21</v>
      </c>
    </row>
    <row r="19" spans="1:5" x14ac:dyDescent="0.3">
      <c r="A19" s="5" t="s">
        <v>127</v>
      </c>
      <c r="B19" s="1" t="s">
        <v>114</v>
      </c>
      <c r="C19" s="1">
        <v>1</v>
      </c>
      <c r="D19" s="1">
        <v>2</v>
      </c>
      <c r="E19" s="1">
        <v>7</v>
      </c>
    </row>
    <row r="20" spans="1:5" x14ac:dyDescent="0.3">
      <c r="A20" s="5" t="s">
        <v>127</v>
      </c>
      <c r="B20" s="1" t="s">
        <v>115</v>
      </c>
      <c r="C20" s="1">
        <v>3</v>
      </c>
      <c r="D20" s="1">
        <v>8</v>
      </c>
      <c r="E20" s="1">
        <v>8</v>
      </c>
    </row>
    <row r="21" spans="1:5" x14ac:dyDescent="0.3">
      <c r="A21" s="5" t="s">
        <v>127</v>
      </c>
      <c r="B21" s="1" t="s">
        <v>116</v>
      </c>
      <c r="C21" s="1">
        <v>70</v>
      </c>
      <c r="D21" s="1">
        <v>145</v>
      </c>
      <c r="E21" s="1">
        <v>157</v>
      </c>
    </row>
    <row r="22" spans="1:5" x14ac:dyDescent="0.3">
      <c r="A22" s="5" t="s">
        <v>127</v>
      </c>
      <c r="B22" s="1" t="s">
        <v>117</v>
      </c>
      <c r="C22" s="1">
        <v>1</v>
      </c>
      <c r="D22" s="1">
        <v>3</v>
      </c>
      <c r="E22" s="1">
        <v>2</v>
      </c>
    </row>
    <row r="23" spans="1:5" x14ac:dyDescent="0.3">
      <c r="A23" s="5" t="s">
        <v>127</v>
      </c>
      <c r="B23" s="1" t="s">
        <v>118</v>
      </c>
      <c r="C23" s="1">
        <v>2</v>
      </c>
      <c r="D23" s="1">
        <v>19</v>
      </c>
      <c r="E23" s="1">
        <v>12</v>
      </c>
    </row>
    <row r="24" spans="1:5" x14ac:dyDescent="0.3">
      <c r="A24" s="5" t="s">
        <v>127</v>
      </c>
      <c r="B24" s="1" t="s">
        <v>119</v>
      </c>
      <c r="C24" s="1">
        <v>12</v>
      </c>
      <c r="D24" s="1">
        <v>25</v>
      </c>
      <c r="E24" s="1">
        <v>18</v>
      </c>
    </row>
    <row r="25" spans="1:5" x14ac:dyDescent="0.3">
      <c r="A25" s="5" t="s">
        <v>127</v>
      </c>
      <c r="B25" s="1" t="s">
        <v>120</v>
      </c>
      <c r="C25" s="1">
        <v>2</v>
      </c>
      <c r="D25" s="1">
        <v>5</v>
      </c>
      <c r="E25" s="1">
        <v>5</v>
      </c>
    </row>
    <row r="26" spans="1:5" x14ac:dyDescent="0.3">
      <c r="A26" s="5" t="s">
        <v>127</v>
      </c>
      <c r="B26" s="1" t="s">
        <v>121</v>
      </c>
      <c r="C26" s="1">
        <v>0</v>
      </c>
      <c r="D26" s="1">
        <v>1</v>
      </c>
      <c r="E26" s="1">
        <v>1</v>
      </c>
    </row>
    <row r="27" spans="1:5" x14ac:dyDescent="0.3">
      <c r="A27" s="5" t="s">
        <v>127</v>
      </c>
      <c r="B27" s="1" t="s">
        <v>122</v>
      </c>
      <c r="C27" s="1">
        <v>19</v>
      </c>
      <c r="D27" s="1">
        <v>21</v>
      </c>
      <c r="E27" s="1">
        <v>22</v>
      </c>
    </row>
    <row r="28" spans="1:5" x14ac:dyDescent="0.3">
      <c r="A28" s="5" t="s">
        <v>127</v>
      </c>
      <c r="B28" s="1" t="s">
        <v>123</v>
      </c>
      <c r="C28" s="1">
        <v>1</v>
      </c>
      <c r="D28" s="1">
        <v>5</v>
      </c>
      <c r="E28" s="1">
        <v>8</v>
      </c>
    </row>
    <row r="29" spans="1:5" x14ac:dyDescent="0.3">
      <c r="A29" s="5" t="s">
        <v>127</v>
      </c>
      <c r="B29" s="1" t="s">
        <v>124</v>
      </c>
      <c r="C29" s="1">
        <v>2</v>
      </c>
      <c r="D29" s="1">
        <v>2</v>
      </c>
      <c r="E29" s="1">
        <v>2</v>
      </c>
    </row>
    <row r="30" spans="1:5" x14ac:dyDescent="0.3">
      <c r="A30" s="5" t="s">
        <v>128</v>
      </c>
      <c r="B30" s="1" t="s">
        <v>113</v>
      </c>
      <c r="C30" s="1">
        <v>10</v>
      </c>
      <c r="D30" s="1">
        <v>4</v>
      </c>
      <c r="E30" s="1">
        <v>8</v>
      </c>
    </row>
    <row r="31" spans="1:5" x14ac:dyDescent="0.3">
      <c r="A31" s="5" t="s">
        <v>128</v>
      </c>
      <c r="B31" s="1" t="s">
        <v>114</v>
      </c>
      <c r="C31" s="1">
        <v>1</v>
      </c>
      <c r="D31" s="1">
        <v>1</v>
      </c>
      <c r="E31" s="1">
        <v>0</v>
      </c>
    </row>
    <row r="32" spans="1:5" x14ac:dyDescent="0.3">
      <c r="A32" s="5" t="s">
        <v>128</v>
      </c>
      <c r="B32" s="1" t="s">
        <v>115</v>
      </c>
      <c r="C32" s="1">
        <v>1</v>
      </c>
      <c r="D32" s="1">
        <v>2</v>
      </c>
      <c r="E32" s="1">
        <v>2</v>
      </c>
    </row>
    <row r="33" spans="1:5" x14ac:dyDescent="0.3">
      <c r="A33" s="5" t="s">
        <v>128</v>
      </c>
      <c r="B33" s="1" t="s">
        <v>116</v>
      </c>
      <c r="C33" s="1">
        <v>19</v>
      </c>
      <c r="D33" s="1">
        <v>30</v>
      </c>
      <c r="E33" s="1">
        <v>31</v>
      </c>
    </row>
    <row r="34" spans="1:5" x14ac:dyDescent="0.3">
      <c r="A34" s="5" t="s">
        <v>128</v>
      </c>
      <c r="B34" s="1" t="s">
        <v>117</v>
      </c>
      <c r="C34" s="1">
        <v>1</v>
      </c>
      <c r="D34" s="1">
        <v>0</v>
      </c>
      <c r="E34" s="1">
        <v>2</v>
      </c>
    </row>
    <row r="35" spans="1:5" x14ac:dyDescent="0.3">
      <c r="A35" s="5" t="s">
        <v>128</v>
      </c>
      <c r="B35" s="1" t="s">
        <v>118</v>
      </c>
      <c r="C35" s="1">
        <v>0</v>
      </c>
      <c r="D35" s="1">
        <v>1</v>
      </c>
      <c r="E35" s="1">
        <v>4</v>
      </c>
    </row>
    <row r="36" spans="1:5" x14ac:dyDescent="0.3">
      <c r="A36" s="5" t="s">
        <v>128</v>
      </c>
      <c r="B36" s="1" t="s">
        <v>119</v>
      </c>
      <c r="C36" s="1">
        <v>28</v>
      </c>
      <c r="D36" s="1">
        <v>47</v>
      </c>
      <c r="E36" s="1">
        <v>75</v>
      </c>
    </row>
    <row r="37" spans="1:5" x14ac:dyDescent="0.3">
      <c r="A37" s="5" t="s">
        <v>128</v>
      </c>
      <c r="B37" s="1" t="s">
        <v>120</v>
      </c>
      <c r="C37" s="1">
        <v>4</v>
      </c>
      <c r="D37" s="1">
        <v>5</v>
      </c>
      <c r="E37" s="1">
        <v>5</v>
      </c>
    </row>
    <row r="38" spans="1:5" x14ac:dyDescent="0.3">
      <c r="A38" s="5" t="s">
        <v>128</v>
      </c>
      <c r="B38" s="1" t="s">
        <v>121</v>
      </c>
      <c r="C38" s="1">
        <v>0</v>
      </c>
      <c r="D38" s="1">
        <v>6</v>
      </c>
      <c r="E38" s="1">
        <v>2</v>
      </c>
    </row>
    <row r="39" spans="1:5" x14ac:dyDescent="0.3">
      <c r="A39" s="5" t="s">
        <v>128</v>
      </c>
      <c r="B39" s="1" t="s">
        <v>122</v>
      </c>
      <c r="C39" s="1">
        <v>15</v>
      </c>
      <c r="D39" s="1">
        <v>15</v>
      </c>
      <c r="E39" s="1">
        <v>20</v>
      </c>
    </row>
    <row r="40" spans="1:5" x14ac:dyDescent="0.3">
      <c r="A40" s="5" t="s">
        <v>128</v>
      </c>
      <c r="B40" s="1" t="s">
        <v>123</v>
      </c>
      <c r="C40" s="1">
        <v>4</v>
      </c>
      <c r="D40" s="1">
        <v>15</v>
      </c>
      <c r="E40" s="1">
        <v>14</v>
      </c>
    </row>
    <row r="41" spans="1:5" x14ac:dyDescent="0.3">
      <c r="A41" s="5" t="s">
        <v>128</v>
      </c>
      <c r="B41" s="1" t="s">
        <v>124</v>
      </c>
      <c r="C41" s="1">
        <v>1</v>
      </c>
      <c r="D41" s="1">
        <v>3</v>
      </c>
      <c r="E41" s="1">
        <v>8</v>
      </c>
    </row>
    <row r="42" spans="1:5" x14ac:dyDescent="0.3">
      <c r="A42" s="5" t="s">
        <v>129</v>
      </c>
      <c r="B42" s="1" t="s">
        <v>118</v>
      </c>
      <c r="C42" s="1">
        <v>1</v>
      </c>
      <c r="D42" s="1">
        <v>0</v>
      </c>
      <c r="E42" s="1">
        <v>0</v>
      </c>
    </row>
    <row r="43" spans="1:5" x14ac:dyDescent="0.3">
      <c r="A43" s="5" t="s">
        <v>129</v>
      </c>
      <c r="B43" s="1" t="s">
        <v>119</v>
      </c>
      <c r="C43" s="1">
        <v>0</v>
      </c>
      <c r="D43" s="1">
        <v>1</v>
      </c>
      <c r="E43" s="1">
        <v>0</v>
      </c>
    </row>
    <row r="44" spans="1:5" x14ac:dyDescent="0.3">
      <c r="A44" s="5" t="s">
        <v>129</v>
      </c>
      <c r="B44" s="1" t="s">
        <v>122</v>
      </c>
      <c r="C44" s="1">
        <v>1</v>
      </c>
      <c r="D44" s="1">
        <v>1</v>
      </c>
      <c r="E44" s="1">
        <v>0</v>
      </c>
    </row>
    <row r="45" spans="1:5" x14ac:dyDescent="0.3">
      <c r="A45" s="5" t="s">
        <v>130</v>
      </c>
      <c r="B45" s="1" t="s">
        <v>113</v>
      </c>
      <c r="C45" s="1">
        <v>10</v>
      </c>
      <c r="D45" s="1">
        <v>19</v>
      </c>
      <c r="E45" s="1">
        <v>12</v>
      </c>
    </row>
    <row r="46" spans="1:5" x14ac:dyDescent="0.3">
      <c r="A46" s="5" t="s">
        <v>130</v>
      </c>
      <c r="B46" s="1" t="s">
        <v>114</v>
      </c>
      <c r="C46" s="1">
        <v>0</v>
      </c>
      <c r="D46" s="1">
        <v>2</v>
      </c>
      <c r="E46" s="1">
        <v>3</v>
      </c>
    </row>
    <row r="47" spans="1:5" x14ac:dyDescent="0.3">
      <c r="A47" s="5" t="s">
        <v>130</v>
      </c>
      <c r="B47" s="1" t="s">
        <v>115</v>
      </c>
      <c r="C47" s="1">
        <v>1</v>
      </c>
      <c r="D47" s="1">
        <v>3</v>
      </c>
      <c r="E47" s="1">
        <v>5</v>
      </c>
    </row>
    <row r="48" spans="1:5" x14ac:dyDescent="0.3">
      <c r="A48" s="5" t="s">
        <v>130</v>
      </c>
      <c r="B48" s="1" t="s">
        <v>116</v>
      </c>
      <c r="C48" s="1">
        <v>62</v>
      </c>
      <c r="D48" s="1">
        <v>130</v>
      </c>
      <c r="E48" s="1">
        <v>115</v>
      </c>
    </row>
    <row r="49" spans="1:5" x14ac:dyDescent="0.3">
      <c r="A49" s="5" t="s">
        <v>130</v>
      </c>
      <c r="B49" s="1" t="s">
        <v>117</v>
      </c>
      <c r="C49" s="1">
        <v>0</v>
      </c>
      <c r="D49" s="1">
        <v>2</v>
      </c>
      <c r="E49" s="1">
        <v>1</v>
      </c>
    </row>
    <row r="50" spans="1:5" x14ac:dyDescent="0.3">
      <c r="A50" s="5" t="s">
        <v>130</v>
      </c>
      <c r="B50" s="1" t="s">
        <v>118</v>
      </c>
      <c r="C50" s="1">
        <v>3</v>
      </c>
      <c r="D50" s="1">
        <v>12</v>
      </c>
      <c r="E50" s="1">
        <v>9</v>
      </c>
    </row>
    <row r="51" spans="1:5" x14ac:dyDescent="0.3">
      <c r="A51" s="5" t="s">
        <v>130</v>
      </c>
      <c r="B51" s="1" t="s">
        <v>119</v>
      </c>
      <c r="C51" s="1">
        <v>14</v>
      </c>
      <c r="D51" s="1">
        <v>29</v>
      </c>
      <c r="E51" s="1">
        <v>30</v>
      </c>
    </row>
    <row r="52" spans="1:5" x14ac:dyDescent="0.3">
      <c r="A52" s="5" t="s">
        <v>130</v>
      </c>
      <c r="B52" s="1" t="s">
        <v>120</v>
      </c>
      <c r="C52" s="1">
        <v>4</v>
      </c>
      <c r="D52" s="1">
        <v>2</v>
      </c>
      <c r="E52" s="1">
        <v>3</v>
      </c>
    </row>
    <row r="53" spans="1:5" x14ac:dyDescent="0.3">
      <c r="A53" s="5" t="s">
        <v>130</v>
      </c>
      <c r="B53" s="1" t="s">
        <v>121</v>
      </c>
      <c r="C53" s="1">
        <v>1</v>
      </c>
      <c r="D53" s="1">
        <v>3</v>
      </c>
      <c r="E53" s="1">
        <v>2</v>
      </c>
    </row>
    <row r="54" spans="1:5" x14ac:dyDescent="0.3">
      <c r="A54" s="5" t="s">
        <v>130</v>
      </c>
      <c r="B54" s="1" t="s">
        <v>122</v>
      </c>
      <c r="C54" s="1">
        <v>15</v>
      </c>
      <c r="D54" s="1">
        <v>23</v>
      </c>
      <c r="E54" s="1">
        <v>18</v>
      </c>
    </row>
    <row r="55" spans="1:5" x14ac:dyDescent="0.3">
      <c r="A55" s="5" t="s">
        <v>130</v>
      </c>
      <c r="B55" s="1" t="s">
        <v>123</v>
      </c>
      <c r="C55" s="1">
        <v>4</v>
      </c>
      <c r="D55" s="1">
        <v>6</v>
      </c>
      <c r="E55" s="1">
        <v>7</v>
      </c>
    </row>
    <row r="56" spans="1:5" x14ac:dyDescent="0.3">
      <c r="A56" s="5" t="s">
        <v>130</v>
      </c>
      <c r="B56" s="1" t="s">
        <v>124</v>
      </c>
      <c r="C56" s="1">
        <v>3</v>
      </c>
      <c r="D56" s="1">
        <v>2</v>
      </c>
      <c r="E56" s="1">
        <v>3</v>
      </c>
    </row>
    <row r="57" spans="1:5" x14ac:dyDescent="0.3">
      <c r="A57" s="5" t="s">
        <v>131</v>
      </c>
      <c r="B57" s="1" t="s">
        <v>113</v>
      </c>
      <c r="C57" s="1">
        <v>1</v>
      </c>
      <c r="D57" s="1">
        <v>2</v>
      </c>
      <c r="E57" s="1">
        <v>3</v>
      </c>
    </row>
    <row r="58" spans="1:5" x14ac:dyDescent="0.3">
      <c r="A58" s="5" t="s">
        <v>131</v>
      </c>
      <c r="B58" s="1" t="s">
        <v>114</v>
      </c>
      <c r="C58" s="1">
        <v>0</v>
      </c>
      <c r="D58" s="1">
        <v>0</v>
      </c>
      <c r="E58" s="1">
        <v>1</v>
      </c>
    </row>
    <row r="59" spans="1:5" x14ac:dyDescent="0.3">
      <c r="A59" s="5" t="s">
        <v>131</v>
      </c>
      <c r="B59" s="1" t="s">
        <v>115</v>
      </c>
      <c r="C59" s="1">
        <v>1</v>
      </c>
      <c r="D59" s="1">
        <v>1</v>
      </c>
      <c r="E59" s="1">
        <v>0</v>
      </c>
    </row>
    <row r="60" spans="1:5" x14ac:dyDescent="0.3">
      <c r="A60" s="5" t="s">
        <v>131</v>
      </c>
      <c r="B60" s="1" t="s">
        <v>116</v>
      </c>
      <c r="C60" s="1">
        <v>10</v>
      </c>
      <c r="D60" s="1">
        <v>23</v>
      </c>
      <c r="E60" s="1">
        <v>16</v>
      </c>
    </row>
    <row r="61" spans="1:5" x14ac:dyDescent="0.3">
      <c r="A61" s="5" t="s">
        <v>131</v>
      </c>
      <c r="B61" s="1" t="s">
        <v>117</v>
      </c>
      <c r="C61" s="1">
        <v>1</v>
      </c>
      <c r="D61" s="1">
        <v>0</v>
      </c>
      <c r="E61" s="1">
        <v>0</v>
      </c>
    </row>
    <row r="62" spans="1:5" x14ac:dyDescent="0.3">
      <c r="A62" s="5" t="s">
        <v>131</v>
      </c>
      <c r="B62" s="1" t="s">
        <v>118</v>
      </c>
      <c r="C62" s="1">
        <v>0</v>
      </c>
      <c r="D62" s="1">
        <v>2</v>
      </c>
      <c r="E62" s="1">
        <v>3</v>
      </c>
    </row>
    <row r="63" spans="1:5" x14ac:dyDescent="0.3">
      <c r="A63" s="5" t="s">
        <v>131</v>
      </c>
      <c r="B63" s="1" t="s">
        <v>119</v>
      </c>
      <c r="C63" s="1">
        <v>2</v>
      </c>
      <c r="D63" s="1">
        <v>14</v>
      </c>
      <c r="E63" s="1">
        <v>12</v>
      </c>
    </row>
    <row r="64" spans="1:5" x14ac:dyDescent="0.3">
      <c r="A64" s="5" t="s">
        <v>131</v>
      </c>
      <c r="B64" s="1" t="s">
        <v>120</v>
      </c>
      <c r="C64" s="1">
        <v>1</v>
      </c>
      <c r="D64" s="1">
        <v>1</v>
      </c>
      <c r="E64" s="1">
        <v>3</v>
      </c>
    </row>
    <row r="65" spans="1:5" x14ac:dyDescent="0.3">
      <c r="A65" s="5" t="s">
        <v>131</v>
      </c>
      <c r="B65" s="1" t="s">
        <v>121</v>
      </c>
      <c r="C65" s="1">
        <v>1</v>
      </c>
      <c r="D65" s="1">
        <v>1</v>
      </c>
      <c r="E65" s="1">
        <v>0</v>
      </c>
    </row>
    <row r="66" spans="1:5" x14ac:dyDescent="0.3">
      <c r="A66" s="5" t="s">
        <v>131</v>
      </c>
      <c r="B66" s="1" t="s">
        <v>122</v>
      </c>
      <c r="C66" s="1">
        <v>3</v>
      </c>
      <c r="D66" s="1">
        <v>7</v>
      </c>
      <c r="E66" s="1">
        <v>12</v>
      </c>
    </row>
    <row r="67" spans="1:5" x14ac:dyDescent="0.3">
      <c r="A67" s="5" t="s">
        <v>131</v>
      </c>
      <c r="B67" s="1" t="s">
        <v>123</v>
      </c>
      <c r="C67" s="1">
        <v>1</v>
      </c>
      <c r="D67" s="1">
        <v>3</v>
      </c>
      <c r="E67" s="1">
        <v>5</v>
      </c>
    </row>
    <row r="68" spans="1:5" x14ac:dyDescent="0.3">
      <c r="A68" s="5" t="s">
        <v>131</v>
      </c>
      <c r="B68" s="1" t="s">
        <v>124</v>
      </c>
      <c r="C68" s="1">
        <v>2</v>
      </c>
      <c r="D68" s="1">
        <v>1</v>
      </c>
      <c r="E68" s="1">
        <v>3</v>
      </c>
    </row>
    <row r="69" spans="1:5" x14ac:dyDescent="0.3">
      <c r="A69" s="5" t="s">
        <v>132</v>
      </c>
      <c r="B69" s="1" t="s">
        <v>113</v>
      </c>
      <c r="C69" s="1">
        <v>3</v>
      </c>
      <c r="D69" s="1">
        <v>2</v>
      </c>
      <c r="E69" s="1">
        <v>3</v>
      </c>
    </row>
    <row r="70" spans="1:5" x14ac:dyDescent="0.3">
      <c r="A70" s="5" t="s">
        <v>132</v>
      </c>
      <c r="B70" s="1" t="s">
        <v>114</v>
      </c>
      <c r="C70" s="1">
        <v>0</v>
      </c>
      <c r="D70" s="1">
        <v>1</v>
      </c>
      <c r="E70" s="1">
        <v>1</v>
      </c>
    </row>
    <row r="71" spans="1:5" x14ac:dyDescent="0.3">
      <c r="A71" s="5" t="s">
        <v>132</v>
      </c>
      <c r="B71" s="1" t="s">
        <v>115</v>
      </c>
      <c r="C71" s="1">
        <v>1</v>
      </c>
      <c r="D71" s="1">
        <v>0</v>
      </c>
      <c r="E71" s="1">
        <v>1</v>
      </c>
    </row>
    <row r="72" spans="1:5" x14ac:dyDescent="0.3">
      <c r="A72" s="5" t="s">
        <v>132</v>
      </c>
      <c r="B72" s="1" t="s">
        <v>116</v>
      </c>
      <c r="C72" s="1">
        <v>8</v>
      </c>
      <c r="D72" s="1">
        <v>5</v>
      </c>
      <c r="E72" s="1">
        <v>10</v>
      </c>
    </row>
    <row r="73" spans="1:5" x14ac:dyDescent="0.3">
      <c r="A73" s="5" t="s">
        <v>132</v>
      </c>
      <c r="B73" s="1" t="s">
        <v>118</v>
      </c>
      <c r="C73" s="1">
        <v>0</v>
      </c>
      <c r="D73" s="1">
        <v>1</v>
      </c>
      <c r="E73" s="1">
        <v>0</v>
      </c>
    </row>
    <row r="74" spans="1:5" x14ac:dyDescent="0.3">
      <c r="A74" s="5" t="s">
        <v>132</v>
      </c>
      <c r="B74" s="1" t="s">
        <v>119</v>
      </c>
      <c r="C74" s="1">
        <v>3</v>
      </c>
      <c r="D74" s="1">
        <v>25</v>
      </c>
      <c r="E74" s="1">
        <v>35</v>
      </c>
    </row>
    <row r="75" spans="1:5" x14ac:dyDescent="0.3">
      <c r="A75" s="5" t="s">
        <v>132</v>
      </c>
      <c r="B75" s="1" t="s">
        <v>120</v>
      </c>
      <c r="C75" s="1">
        <v>2</v>
      </c>
      <c r="D75" s="1">
        <v>1</v>
      </c>
      <c r="E75" s="1">
        <v>5</v>
      </c>
    </row>
    <row r="76" spans="1:5" x14ac:dyDescent="0.3">
      <c r="A76" s="5" t="s">
        <v>132</v>
      </c>
      <c r="B76" s="1" t="s">
        <v>122</v>
      </c>
      <c r="C76" s="1">
        <v>7</v>
      </c>
      <c r="D76" s="1">
        <v>9</v>
      </c>
      <c r="E76" s="1">
        <v>12</v>
      </c>
    </row>
    <row r="77" spans="1:5" x14ac:dyDescent="0.3">
      <c r="A77" s="5" t="s">
        <v>132</v>
      </c>
      <c r="B77" s="1" t="s">
        <v>123</v>
      </c>
      <c r="C77" s="1">
        <v>4</v>
      </c>
      <c r="D77" s="1">
        <v>10</v>
      </c>
      <c r="E77" s="1">
        <v>7</v>
      </c>
    </row>
    <row r="78" spans="1:5" x14ac:dyDescent="0.3">
      <c r="A78" s="5" t="s">
        <v>132</v>
      </c>
      <c r="B78" s="1" t="s">
        <v>124</v>
      </c>
      <c r="C78" s="1">
        <v>1</v>
      </c>
      <c r="D78" s="1">
        <v>2</v>
      </c>
      <c r="E78" s="1">
        <v>1</v>
      </c>
    </row>
    <row r="79" spans="1:5" x14ac:dyDescent="0.3">
      <c r="A79" s="5" t="s">
        <v>133</v>
      </c>
      <c r="B79" s="1" t="s">
        <v>113</v>
      </c>
      <c r="C79" s="1">
        <v>7</v>
      </c>
      <c r="D79" s="1">
        <v>11</v>
      </c>
      <c r="E79" s="1">
        <v>8</v>
      </c>
    </row>
    <row r="80" spans="1:5" x14ac:dyDescent="0.3">
      <c r="A80" s="5" t="s">
        <v>133</v>
      </c>
      <c r="B80" s="1" t="s">
        <v>114</v>
      </c>
      <c r="C80" s="1">
        <v>0</v>
      </c>
      <c r="D80" s="1">
        <v>3</v>
      </c>
      <c r="E80" s="1">
        <v>2</v>
      </c>
    </row>
    <row r="81" spans="1:5" x14ac:dyDescent="0.3">
      <c r="A81" s="5" t="s">
        <v>133</v>
      </c>
      <c r="B81" s="1" t="s">
        <v>115</v>
      </c>
      <c r="C81" s="1">
        <v>1</v>
      </c>
      <c r="D81" s="1">
        <v>2</v>
      </c>
      <c r="E81" s="1">
        <v>4</v>
      </c>
    </row>
    <row r="82" spans="1:5" x14ac:dyDescent="0.3">
      <c r="A82" s="5" t="s">
        <v>133</v>
      </c>
      <c r="B82" s="1" t="s">
        <v>116</v>
      </c>
      <c r="C82" s="1">
        <v>25</v>
      </c>
      <c r="D82" s="1">
        <v>36</v>
      </c>
      <c r="E82" s="1">
        <v>43</v>
      </c>
    </row>
    <row r="83" spans="1:5" x14ac:dyDescent="0.3">
      <c r="A83" s="5" t="s">
        <v>133</v>
      </c>
      <c r="B83" s="1" t="s">
        <v>117</v>
      </c>
      <c r="C83" s="1">
        <v>0</v>
      </c>
      <c r="D83" s="1">
        <v>2</v>
      </c>
      <c r="E83" s="1">
        <v>0</v>
      </c>
    </row>
    <row r="84" spans="1:5" x14ac:dyDescent="0.3">
      <c r="A84" s="5" t="s">
        <v>133</v>
      </c>
      <c r="B84" s="1" t="s">
        <v>118</v>
      </c>
      <c r="C84" s="1">
        <v>3</v>
      </c>
      <c r="D84" s="1">
        <v>2</v>
      </c>
      <c r="E84" s="1">
        <v>2</v>
      </c>
    </row>
    <row r="85" spans="1:5" x14ac:dyDescent="0.3">
      <c r="A85" s="5" t="s">
        <v>133</v>
      </c>
      <c r="B85" s="1" t="s">
        <v>119</v>
      </c>
      <c r="C85" s="1">
        <v>2</v>
      </c>
      <c r="D85" s="1">
        <v>1</v>
      </c>
      <c r="E85" s="1">
        <v>0</v>
      </c>
    </row>
    <row r="86" spans="1:5" x14ac:dyDescent="0.3">
      <c r="A86" s="5" t="s">
        <v>133</v>
      </c>
      <c r="B86" s="1" t="s">
        <v>120</v>
      </c>
      <c r="C86" s="1">
        <v>0</v>
      </c>
      <c r="D86" s="1">
        <v>1</v>
      </c>
      <c r="E86" s="1">
        <v>0</v>
      </c>
    </row>
    <row r="87" spans="1:5" x14ac:dyDescent="0.3">
      <c r="A87" s="5" t="s">
        <v>133</v>
      </c>
      <c r="B87" s="1" t="s">
        <v>121</v>
      </c>
      <c r="C87" s="1">
        <v>0</v>
      </c>
      <c r="D87" s="1">
        <v>0</v>
      </c>
      <c r="E87" s="1">
        <v>1</v>
      </c>
    </row>
    <row r="88" spans="1:5" x14ac:dyDescent="0.3">
      <c r="A88" s="5" t="s">
        <v>133</v>
      </c>
      <c r="B88" s="1" t="s">
        <v>122</v>
      </c>
      <c r="C88" s="1">
        <v>2</v>
      </c>
      <c r="D88" s="1">
        <v>0</v>
      </c>
      <c r="E88" s="1">
        <v>3</v>
      </c>
    </row>
    <row r="89" spans="1:5" x14ac:dyDescent="0.3">
      <c r="A89" s="5" t="s">
        <v>134</v>
      </c>
      <c r="B89" s="1" t="s">
        <v>113</v>
      </c>
      <c r="C89" s="1">
        <v>19</v>
      </c>
      <c r="D89" s="1">
        <v>45</v>
      </c>
      <c r="E89" s="1">
        <v>51</v>
      </c>
    </row>
    <row r="90" spans="1:5" x14ac:dyDescent="0.3">
      <c r="A90" s="5" t="s">
        <v>134</v>
      </c>
      <c r="B90" s="1" t="s">
        <v>114</v>
      </c>
      <c r="C90" s="1">
        <v>2</v>
      </c>
      <c r="D90" s="1">
        <v>6</v>
      </c>
      <c r="E90" s="1">
        <v>4</v>
      </c>
    </row>
    <row r="91" spans="1:5" x14ac:dyDescent="0.3">
      <c r="A91" s="5" t="s">
        <v>134</v>
      </c>
      <c r="B91" s="1" t="s">
        <v>115</v>
      </c>
      <c r="C91" s="1">
        <v>8</v>
      </c>
      <c r="D91" s="1">
        <v>7</v>
      </c>
      <c r="E91" s="1">
        <v>9</v>
      </c>
    </row>
    <row r="92" spans="1:5" x14ac:dyDescent="0.3">
      <c r="A92" s="5" t="s">
        <v>134</v>
      </c>
      <c r="B92" s="1" t="s">
        <v>116</v>
      </c>
      <c r="C92" s="1">
        <v>80</v>
      </c>
      <c r="D92" s="1">
        <v>126</v>
      </c>
      <c r="E92" s="1">
        <v>132</v>
      </c>
    </row>
    <row r="93" spans="1:5" x14ac:dyDescent="0.3">
      <c r="A93" s="5" t="s">
        <v>134</v>
      </c>
      <c r="B93" s="1" t="s">
        <v>117</v>
      </c>
      <c r="C93" s="1">
        <v>5</v>
      </c>
      <c r="D93" s="1">
        <v>7</v>
      </c>
      <c r="E93" s="1">
        <v>5</v>
      </c>
    </row>
    <row r="94" spans="1:5" x14ac:dyDescent="0.3">
      <c r="A94" s="5" t="s">
        <v>134</v>
      </c>
      <c r="B94" s="1" t="s">
        <v>118</v>
      </c>
      <c r="C94" s="1">
        <v>2</v>
      </c>
      <c r="D94" s="1">
        <v>14</v>
      </c>
      <c r="E94" s="1">
        <v>11</v>
      </c>
    </row>
    <row r="95" spans="1:5" x14ac:dyDescent="0.3">
      <c r="A95" s="5" t="s">
        <v>134</v>
      </c>
      <c r="B95" s="1" t="s">
        <v>119</v>
      </c>
      <c r="C95" s="1">
        <v>30</v>
      </c>
      <c r="D95" s="1">
        <v>56</v>
      </c>
      <c r="E95" s="1">
        <v>81</v>
      </c>
    </row>
    <row r="96" spans="1:5" x14ac:dyDescent="0.3">
      <c r="A96" s="5" t="s">
        <v>134</v>
      </c>
      <c r="B96" s="1" t="s">
        <v>120</v>
      </c>
      <c r="C96" s="1">
        <v>1</v>
      </c>
      <c r="D96" s="1">
        <v>19</v>
      </c>
      <c r="E96" s="1">
        <v>15</v>
      </c>
    </row>
    <row r="97" spans="1:5" x14ac:dyDescent="0.3">
      <c r="A97" s="5" t="s">
        <v>134</v>
      </c>
      <c r="B97" s="1" t="s">
        <v>121</v>
      </c>
      <c r="C97" s="1">
        <v>3</v>
      </c>
      <c r="D97" s="1">
        <v>2</v>
      </c>
      <c r="E97" s="1">
        <v>3</v>
      </c>
    </row>
    <row r="98" spans="1:5" x14ac:dyDescent="0.3">
      <c r="A98" s="5" t="s">
        <v>134</v>
      </c>
      <c r="B98" s="1" t="s">
        <v>122</v>
      </c>
      <c r="C98" s="1">
        <v>56</v>
      </c>
      <c r="D98" s="1">
        <v>82</v>
      </c>
      <c r="E98" s="1">
        <v>72</v>
      </c>
    </row>
    <row r="99" spans="1:5" x14ac:dyDescent="0.3">
      <c r="A99" s="5" t="s">
        <v>134</v>
      </c>
      <c r="B99" s="1" t="s">
        <v>123</v>
      </c>
      <c r="C99" s="1">
        <v>9</v>
      </c>
      <c r="D99" s="1">
        <v>21</v>
      </c>
      <c r="E99" s="1">
        <v>18</v>
      </c>
    </row>
    <row r="100" spans="1:5" x14ac:dyDescent="0.3">
      <c r="A100" s="5" t="s">
        <v>134</v>
      </c>
      <c r="B100" s="1" t="s">
        <v>124</v>
      </c>
      <c r="C100" s="1">
        <v>5</v>
      </c>
      <c r="D100" s="1">
        <v>8</v>
      </c>
      <c r="E100" s="1">
        <v>12</v>
      </c>
    </row>
    <row r="101" spans="1:5" x14ac:dyDescent="0.3">
      <c r="A101" s="5" t="s">
        <v>135</v>
      </c>
      <c r="B101" s="1" t="s">
        <v>113</v>
      </c>
      <c r="C101" s="1">
        <v>139</v>
      </c>
      <c r="D101" s="1">
        <v>0</v>
      </c>
      <c r="E101" s="1">
        <v>0</v>
      </c>
    </row>
    <row r="102" spans="1:5" x14ac:dyDescent="0.3">
      <c r="A102" s="5" t="s">
        <v>135</v>
      </c>
      <c r="B102" s="1" t="s">
        <v>114</v>
      </c>
      <c r="C102" s="1">
        <v>6</v>
      </c>
      <c r="D102" s="1">
        <v>0</v>
      </c>
      <c r="E102" s="1">
        <v>0</v>
      </c>
    </row>
    <row r="103" spans="1:5" x14ac:dyDescent="0.3">
      <c r="A103" s="5" t="s">
        <v>135</v>
      </c>
      <c r="B103" s="1" t="s">
        <v>115</v>
      </c>
      <c r="C103" s="1">
        <v>18</v>
      </c>
      <c r="D103" s="1">
        <v>0</v>
      </c>
      <c r="E103" s="1">
        <v>0</v>
      </c>
    </row>
    <row r="104" spans="1:5" x14ac:dyDescent="0.3">
      <c r="A104" s="5" t="s">
        <v>135</v>
      </c>
      <c r="B104" s="1" t="s">
        <v>116</v>
      </c>
      <c r="C104" s="1">
        <v>932</v>
      </c>
      <c r="D104" s="1">
        <v>0</v>
      </c>
      <c r="E104" s="1">
        <v>0</v>
      </c>
    </row>
    <row r="105" spans="1:5" x14ac:dyDescent="0.3">
      <c r="A105" s="5" t="s">
        <v>135</v>
      </c>
      <c r="B105" s="1" t="s">
        <v>117</v>
      </c>
      <c r="C105" s="1">
        <v>13</v>
      </c>
      <c r="D105" s="1">
        <v>0</v>
      </c>
      <c r="E105" s="1">
        <v>0</v>
      </c>
    </row>
    <row r="106" spans="1:5" x14ac:dyDescent="0.3">
      <c r="A106" s="5" t="s">
        <v>135</v>
      </c>
      <c r="B106" s="1" t="s">
        <v>118</v>
      </c>
      <c r="C106" s="1">
        <v>72</v>
      </c>
      <c r="D106" s="1">
        <v>0</v>
      </c>
      <c r="E106" s="1">
        <v>0</v>
      </c>
    </row>
    <row r="107" spans="1:5" x14ac:dyDescent="0.3">
      <c r="A107" s="5" t="s">
        <v>135</v>
      </c>
      <c r="B107" s="1" t="s">
        <v>119</v>
      </c>
      <c r="C107" s="1">
        <v>668</v>
      </c>
      <c r="D107" s="1">
        <v>0</v>
      </c>
      <c r="E107" s="1">
        <v>0</v>
      </c>
    </row>
    <row r="108" spans="1:5" x14ac:dyDescent="0.3">
      <c r="A108" s="5" t="s">
        <v>135</v>
      </c>
      <c r="B108" s="1" t="s">
        <v>120</v>
      </c>
      <c r="C108" s="1">
        <v>131</v>
      </c>
      <c r="D108" s="1">
        <v>0</v>
      </c>
      <c r="E108" s="1">
        <v>0</v>
      </c>
    </row>
    <row r="109" spans="1:5" x14ac:dyDescent="0.3">
      <c r="A109" s="5" t="s">
        <v>135</v>
      </c>
      <c r="B109" s="1" t="s">
        <v>121</v>
      </c>
      <c r="C109" s="1">
        <v>40</v>
      </c>
      <c r="D109" s="1">
        <v>0</v>
      </c>
      <c r="E109" s="1">
        <v>0</v>
      </c>
    </row>
    <row r="110" spans="1:5" x14ac:dyDescent="0.3">
      <c r="A110" s="5" t="s">
        <v>135</v>
      </c>
      <c r="B110" s="1" t="s">
        <v>122</v>
      </c>
      <c r="C110" s="1">
        <v>702</v>
      </c>
      <c r="D110" s="1">
        <v>0</v>
      </c>
      <c r="E110" s="1">
        <v>0</v>
      </c>
    </row>
    <row r="111" spans="1:5" x14ac:dyDescent="0.3">
      <c r="A111" s="5" t="s">
        <v>135</v>
      </c>
      <c r="B111" s="1" t="s">
        <v>123</v>
      </c>
      <c r="C111" s="1">
        <v>202</v>
      </c>
      <c r="D111" s="1">
        <v>0</v>
      </c>
      <c r="E111" s="1">
        <v>0</v>
      </c>
    </row>
    <row r="112" spans="1:5" x14ac:dyDescent="0.3">
      <c r="A112" s="5" t="s">
        <v>135</v>
      </c>
      <c r="B112" s="1" t="s">
        <v>124</v>
      </c>
      <c r="C112" s="1">
        <v>124</v>
      </c>
      <c r="D112" s="1">
        <v>0</v>
      </c>
      <c r="E112" s="1">
        <v>0</v>
      </c>
    </row>
    <row r="113" spans="1:5" x14ac:dyDescent="0.3">
      <c r="A113" s="5" t="s">
        <v>17</v>
      </c>
      <c r="B113" s="1" t="s">
        <v>113</v>
      </c>
      <c r="C113" s="1">
        <v>39</v>
      </c>
      <c r="D113" s="1">
        <v>68</v>
      </c>
      <c r="E113" s="1">
        <v>63</v>
      </c>
    </row>
    <row r="114" spans="1:5" x14ac:dyDescent="0.3">
      <c r="A114" s="5" t="s">
        <v>17</v>
      </c>
      <c r="B114" s="1" t="s">
        <v>114</v>
      </c>
      <c r="C114" s="1">
        <v>4</v>
      </c>
      <c r="D114" s="1">
        <v>7</v>
      </c>
      <c r="E114" s="1">
        <v>7</v>
      </c>
    </row>
    <row r="115" spans="1:5" x14ac:dyDescent="0.3">
      <c r="A115" s="5" t="s">
        <v>17</v>
      </c>
      <c r="B115" s="1" t="s">
        <v>115</v>
      </c>
      <c r="C115" s="1">
        <v>9</v>
      </c>
      <c r="D115" s="1">
        <v>11</v>
      </c>
      <c r="E115" s="1">
        <v>16</v>
      </c>
    </row>
    <row r="116" spans="1:5" x14ac:dyDescent="0.3">
      <c r="A116" s="5" t="s">
        <v>17</v>
      </c>
      <c r="B116" s="1" t="s">
        <v>116</v>
      </c>
      <c r="C116" s="1">
        <v>1025</v>
      </c>
      <c r="D116" s="1">
        <v>1667</v>
      </c>
      <c r="E116" s="1">
        <v>1493</v>
      </c>
    </row>
    <row r="117" spans="1:5" x14ac:dyDescent="0.3">
      <c r="A117" s="5" t="s">
        <v>17</v>
      </c>
      <c r="B117" s="1" t="s">
        <v>117</v>
      </c>
      <c r="C117" s="1">
        <v>4</v>
      </c>
      <c r="D117" s="1">
        <v>6</v>
      </c>
      <c r="E117" s="1">
        <v>5</v>
      </c>
    </row>
    <row r="118" spans="1:5" x14ac:dyDescent="0.3">
      <c r="A118" s="5" t="s">
        <v>17</v>
      </c>
      <c r="B118" s="1" t="s">
        <v>118</v>
      </c>
      <c r="C118" s="1">
        <v>68</v>
      </c>
      <c r="D118" s="1">
        <v>151</v>
      </c>
      <c r="E118" s="1">
        <v>109</v>
      </c>
    </row>
    <row r="119" spans="1:5" x14ac:dyDescent="0.3">
      <c r="A119" s="5" t="s">
        <v>17</v>
      </c>
      <c r="B119" s="1" t="s">
        <v>119</v>
      </c>
      <c r="C119" s="1">
        <v>126</v>
      </c>
      <c r="D119" s="1">
        <v>164</v>
      </c>
      <c r="E119" s="1">
        <v>135</v>
      </c>
    </row>
    <row r="120" spans="1:5" x14ac:dyDescent="0.3">
      <c r="A120" s="5" t="s">
        <v>17</v>
      </c>
      <c r="B120" s="1" t="s">
        <v>120</v>
      </c>
      <c r="C120" s="1">
        <v>12</v>
      </c>
      <c r="D120" s="1">
        <v>24</v>
      </c>
      <c r="E120" s="1">
        <v>25</v>
      </c>
    </row>
    <row r="121" spans="1:5" x14ac:dyDescent="0.3">
      <c r="A121" s="5" t="s">
        <v>17</v>
      </c>
      <c r="B121" s="1" t="s">
        <v>121</v>
      </c>
      <c r="C121" s="1">
        <v>8</v>
      </c>
      <c r="D121" s="1">
        <v>11</v>
      </c>
      <c r="E121" s="1">
        <v>5</v>
      </c>
    </row>
    <row r="122" spans="1:5" x14ac:dyDescent="0.3">
      <c r="A122" s="5" t="s">
        <v>17</v>
      </c>
      <c r="B122" s="1" t="s">
        <v>122</v>
      </c>
      <c r="C122" s="1">
        <v>102</v>
      </c>
      <c r="D122" s="1">
        <v>171</v>
      </c>
      <c r="E122" s="1">
        <v>161</v>
      </c>
    </row>
    <row r="123" spans="1:5" x14ac:dyDescent="0.3">
      <c r="A123" s="5" t="s">
        <v>17</v>
      </c>
      <c r="B123" s="1" t="s">
        <v>123</v>
      </c>
      <c r="C123" s="1">
        <v>19</v>
      </c>
      <c r="D123" s="1">
        <v>20</v>
      </c>
      <c r="E123" s="1">
        <v>18</v>
      </c>
    </row>
    <row r="124" spans="1:5" x14ac:dyDescent="0.3">
      <c r="A124" s="5" t="s">
        <v>17</v>
      </c>
      <c r="B124" s="1" t="s">
        <v>124</v>
      </c>
      <c r="C124" s="1">
        <v>9</v>
      </c>
      <c r="D124" s="1">
        <v>21</v>
      </c>
      <c r="E124" s="1">
        <v>30</v>
      </c>
    </row>
    <row r="125" spans="1:5" x14ac:dyDescent="0.3">
      <c r="A125" s="5" t="s">
        <v>136</v>
      </c>
      <c r="B125" s="1" t="s">
        <v>113</v>
      </c>
      <c r="C125" s="1">
        <v>9</v>
      </c>
      <c r="D125" s="1">
        <v>18</v>
      </c>
      <c r="E125" s="1">
        <v>16</v>
      </c>
    </row>
    <row r="126" spans="1:5" x14ac:dyDescent="0.3">
      <c r="A126" s="5" t="s">
        <v>136</v>
      </c>
      <c r="B126" s="1" t="s">
        <v>114</v>
      </c>
      <c r="C126" s="1">
        <v>2</v>
      </c>
      <c r="D126" s="1">
        <v>2</v>
      </c>
      <c r="E126" s="1">
        <v>0</v>
      </c>
    </row>
    <row r="127" spans="1:5" x14ac:dyDescent="0.3">
      <c r="A127" s="5" t="s">
        <v>136</v>
      </c>
      <c r="B127" s="1" t="s">
        <v>115</v>
      </c>
      <c r="C127" s="1">
        <v>4</v>
      </c>
      <c r="D127" s="1">
        <v>0</v>
      </c>
      <c r="E127" s="1">
        <v>3</v>
      </c>
    </row>
    <row r="128" spans="1:5" x14ac:dyDescent="0.3">
      <c r="A128" s="5" t="s">
        <v>136</v>
      </c>
      <c r="B128" s="1" t="s">
        <v>116</v>
      </c>
      <c r="C128" s="1">
        <v>49</v>
      </c>
      <c r="D128" s="1">
        <v>60</v>
      </c>
      <c r="E128" s="1">
        <v>71</v>
      </c>
    </row>
    <row r="129" spans="1:5" x14ac:dyDescent="0.3">
      <c r="A129" s="5" t="s">
        <v>136</v>
      </c>
      <c r="B129" s="1" t="s">
        <v>117</v>
      </c>
      <c r="C129" s="1">
        <v>2</v>
      </c>
      <c r="D129" s="1">
        <v>1</v>
      </c>
      <c r="E129" s="1">
        <v>4</v>
      </c>
    </row>
    <row r="130" spans="1:5" x14ac:dyDescent="0.3">
      <c r="A130" s="5" t="s">
        <v>136</v>
      </c>
      <c r="B130" s="1" t="s">
        <v>118</v>
      </c>
      <c r="C130" s="1">
        <v>7</v>
      </c>
      <c r="D130" s="1">
        <v>11</v>
      </c>
      <c r="E130" s="1">
        <v>5</v>
      </c>
    </row>
    <row r="131" spans="1:5" x14ac:dyDescent="0.3">
      <c r="A131" s="5" t="s">
        <v>136</v>
      </c>
      <c r="B131" s="1" t="s">
        <v>119</v>
      </c>
      <c r="C131" s="1">
        <v>69</v>
      </c>
      <c r="D131" s="1">
        <v>155</v>
      </c>
      <c r="E131" s="1">
        <v>238</v>
      </c>
    </row>
    <row r="132" spans="1:5" x14ac:dyDescent="0.3">
      <c r="A132" s="5" t="s">
        <v>136</v>
      </c>
      <c r="B132" s="1" t="s">
        <v>120</v>
      </c>
      <c r="C132" s="1">
        <v>22</v>
      </c>
      <c r="D132" s="1">
        <v>54</v>
      </c>
      <c r="E132" s="1">
        <v>70</v>
      </c>
    </row>
    <row r="133" spans="1:5" x14ac:dyDescent="0.3">
      <c r="A133" s="5" t="s">
        <v>136</v>
      </c>
      <c r="B133" s="1" t="s">
        <v>121</v>
      </c>
      <c r="C133" s="1">
        <v>5</v>
      </c>
      <c r="D133" s="1">
        <v>16</v>
      </c>
      <c r="E133" s="1">
        <v>11</v>
      </c>
    </row>
    <row r="134" spans="1:5" x14ac:dyDescent="0.3">
      <c r="A134" s="5" t="s">
        <v>136</v>
      </c>
      <c r="B134" s="1" t="s">
        <v>122</v>
      </c>
      <c r="C134" s="1">
        <v>55</v>
      </c>
      <c r="D134" s="1">
        <v>75</v>
      </c>
      <c r="E134" s="1">
        <v>52</v>
      </c>
    </row>
    <row r="135" spans="1:5" x14ac:dyDescent="0.3">
      <c r="A135" s="5" t="s">
        <v>136</v>
      </c>
      <c r="B135" s="1" t="s">
        <v>123</v>
      </c>
      <c r="C135" s="1">
        <v>23</v>
      </c>
      <c r="D135" s="1">
        <v>66</v>
      </c>
      <c r="E135" s="1">
        <v>74</v>
      </c>
    </row>
    <row r="136" spans="1:5" x14ac:dyDescent="0.3">
      <c r="A136" s="5" t="s">
        <v>136</v>
      </c>
      <c r="B136" s="1" t="s">
        <v>124</v>
      </c>
      <c r="C136" s="1">
        <v>12</v>
      </c>
      <c r="D136" s="1">
        <v>27</v>
      </c>
      <c r="E136" s="1">
        <v>44</v>
      </c>
    </row>
    <row r="137" spans="1:5" x14ac:dyDescent="0.3">
      <c r="A137" s="5" t="s">
        <v>137</v>
      </c>
      <c r="B137" s="1" t="s">
        <v>113</v>
      </c>
      <c r="C137" s="1">
        <v>12</v>
      </c>
      <c r="D137" s="1">
        <v>22</v>
      </c>
      <c r="E137" s="1">
        <v>24</v>
      </c>
    </row>
    <row r="138" spans="1:5" x14ac:dyDescent="0.3">
      <c r="A138" s="5" t="s">
        <v>137</v>
      </c>
      <c r="B138" s="1" t="s">
        <v>114</v>
      </c>
      <c r="C138" s="1">
        <v>3</v>
      </c>
      <c r="D138" s="1">
        <v>2</v>
      </c>
      <c r="E138" s="1">
        <v>2</v>
      </c>
    </row>
    <row r="139" spans="1:5" x14ac:dyDescent="0.3">
      <c r="A139" s="5" t="s">
        <v>137</v>
      </c>
      <c r="B139" s="1" t="s">
        <v>115</v>
      </c>
      <c r="C139" s="1">
        <v>2</v>
      </c>
      <c r="D139" s="1">
        <v>1</v>
      </c>
      <c r="E139" s="1">
        <v>1</v>
      </c>
    </row>
    <row r="140" spans="1:5" x14ac:dyDescent="0.3">
      <c r="A140" s="5" t="s">
        <v>137</v>
      </c>
      <c r="B140" s="1" t="s">
        <v>116</v>
      </c>
      <c r="C140" s="1">
        <v>43</v>
      </c>
      <c r="D140" s="1">
        <v>61</v>
      </c>
      <c r="E140" s="1">
        <v>59</v>
      </c>
    </row>
    <row r="141" spans="1:5" x14ac:dyDescent="0.3">
      <c r="A141" s="5" t="s">
        <v>137</v>
      </c>
      <c r="B141" s="1" t="s">
        <v>117</v>
      </c>
      <c r="C141" s="1">
        <v>1</v>
      </c>
      <c r="D141" s="1">
        <v>2</v>
      </c>
      <c r="E141" s="1">
        <v>3</v>
      </c>
    </row>
    <row r="142" spans="1:5" x14ac:dyDescent="0.3">
      <c r="A142" s="5" t="s">
        <v>137</v>
      </c>
      <c r="B142" s="1" t="s">
        <v>118</v>
      </c>
      <c r="C142" s="1">
        <v>4</v>
      </c>
      <c r="D142" s="1">
        <v>5</v>
      </c>
      <c r="E142" s="1">
        <v>7</v>
      </c>
    </row>
    <row r="143" spans="1:5" x14ac:dyDescent="0.3">
      <c r="A143" s="5" t="s">
        <v>137</v>
      </c>
      <c r="B143" s="1" t="s">
        <v>119</v>
      </c>
      <c r="C143" s="1">
        <v>33</v>
      </c>
      <c r="D143" s="1">
        <v>49</v>
      </c>
      <c r="E143" s="1">
        <v>86</v>
      </c>
    </row>
    <row r="144" spans="1:5" x14ac:dyDescent="0.3">
      <c r="A144" s="5" t="s">
        <v>137</v>
      </c>
      <c r="B144" s="1" t="s">
        <v>120</v>
      </c>
      <c r="C144" s="1">
        <v>3</v>
      </c>
      <c r="D144" s="1">
        <v>11</v>
      </c>
      <c r="E144" s="1">
        <v>19</v>
      </c>
    </row>
    <row r="145" spans="1:5" x14ac:dyDescent="0.3">
      <c r="A145" s="5" t="s">
        <v>137</v>
      </c>
      <c r="B145" s="1" t="s">
        <v>121</v>
      </c>
      <c r="C145" s="1">
        <v>2</v>
      </c>
      <c r="D145" s="1">
        <v>0</v>
      </c>
      <c r="E145" s="1">
        <v>5</v>
      </c>
    </row>
    <row r="146" spans="1:5" x14ac:dyDescent="0.3">
      <c r="A146" s="5" t="s">
        <v>137</v>
      </c>
      <c r="B146" s="1" t="s">
        <v>122</v>
      </c>
      <c r="C146" s="1">
        <v>29</v>
      </c>
      <c r="D146" s="1">
        <v>43</v>
      </c>
      <c r="E146" s="1">
        <v>38</v>
      </c>
    </row>
    <row r="147" spans="1:5" x14ac:dyDescent="0.3">
      <c r="A147" s="5" t="s">
        <v>137</v>
      </c>
      <c r="B147" s="1" t="s">
        <v>123</v>
      </c>
      <c r="C147" s="1">
        <v>11</v>
      </c>
      <c r="D147" s="1">
        <v>24</v>
      </c>
      <c r="E147" s="1">
        <v>18</v>
      </c>
    </row>
    <row r="148" spans="1:5" x14ac:dyDescent="0.3">
      <c r="A148" s="5" t="s">
        <v>137</v>
      </c>
      <c r="B148" s="1" t="s">
        <v>124</v>
      </c>
      <c r="C148" s="1">
        <v>6</v>
      </c>
      <c r="D148" s="1">
        <v>13</v>
      </c>
      <c r="E148" s="1">
        <v>4</v>
      </c>
    </row>
    <row r="149" spans="1:5" x14ac:dyDescent="0.3">
      <c r="A149" s="5" t="s">
        <v>138</v>
      </c>
      <c r="B149" s="1" t="s">
        <v>115</v>
      </c>
      <c r="C149" s="1">
        <v>0</v>
      </c>
      <c r="D149" s="1">
        <v>0</v>
      </c>
      <c r="E149" s="1">
        <v>1</v>
      </c>
    </row>
    <row r="150" spans="1:5" x14ac:dyDescent="0.3">
      <c r="A150" s="5" t="s">
        <v>138</v>
      </c>
      <c r="B150" s="1" t="s">
        <v>117</v>
      </c>
      <c r="C150" s="1">
        <v>0</v>
      </c>
      <c r="D150" s="1">
        <v>1</v>
      </c>
      <c r="E150" s="1">
        <v>0</v>
      </c>
    </row>
    <row r="151" spans="1:5" x14ac:dyDescent="0.3">
      <c r="A151" s="5" t="s">
        <v>138</v>
      </c>
      <c r="B151" s="1" t="s">
        <v>119</v>
      </c>
      <c r="C151" s="1">
        <v>10</v>
      </c>
      <c r="D151" s="1">
        <v>14</v>
      </c>
      <c r="E151" s="1">
        <v>19</v>
      </c>
    </row>
    <row r="152" spans="1:5" x14ac:dyDescent="0.3">
      <c r="A152" s="5" t="s">
        <v>138</v>
      </c>
      <c r="B152" s="1" t="s">
        <v>120</v>
      </c>
      <c r="C152" s="1">
        <v>2</v>
      </c>
      <c r="D152" s="1">
        <v>3</v>
      </c>
      <c r="E152" s="1">
        <v>4</v>
      </c>
    </row>
    <row r="153" spans="1:5" x14ac:dyDescent="0.3">
      <c r="A153" s="5" t="s">
        <v>138</v>
      </c>
      <c r="B153" s="1" t="s">
        <v>121</v>
      </c>
      <c r="C153" s="1">
        <v>1</v>
      </c>
      <c r="D153" s="1">
        <v>0</v>
      </c>
      <c r="E153" s="1">
        <v>2</v>
      </c>
    </row>
    <row r="154" spans="1:5" x14ac:dyDescent="0.3">
      <c r="A154" s="5" t="s">
        <v>138</v>
      </c>
      <c r="B154" s="1" t="s">
        <v>122</v>
      </c>
      <c r="C154" s="1">
        <v>10</v>
      </c>
      <c r="D154" s="1">
        <v>22</v>
      </c>
      <c r="E154" s="1">
        <v>24</v>
      </c>
    </row>
    <row r="155" spans="1:5" x14ac:dyDescent="0.3">
      <c r="A155" s="5" t="s">
        <v>138</v>
      </c>
      <c r="B155" s="1" t="s">
        <v>123</v>
      </c>
      <c r="C155" s="1">
        <v>3</v>
      </c>
      <c r="D155" s="1">
        <v>7</v>
      </c>
      <c r="E155" s="1">
        <v>6</v>
      </c>
    </row>
    <row r="156" spans="1:5" x14ac:dyDescent="0.3">
      <c r="A156" s="5" t="s">
        <v>138</v>
      </c>
      <c r="B156" s="1" t="s">
        <v>124</v>
      </c>
      <c r="C156" s="1">
        <v>2</v>
      </c>
      <c r="D156" s="1">
        <v>2</v>
      </c>
      <c r="E156" s="1">
        <v>1</v>
      </c>
    </row>
    <row r="157" spans="1:5" x14ac:dyDescent="0.3">
      <c r="A157" s="5" t="s">
        <v>139</v>
      </c>
      <c r="B157" s="1" t="s">
        <v>113</v>
      </c>
      <c r="C157" s="1">
        <v>55</v>
      </c>
      <c r="D157" s="1">
        <v>69</v>
      </c>
      <c r="E157" s="1">
        <v>64</v>
      </c>
    </row>
    <row r="158" spans="1:5" x14ac:dyDescent="0.3">
      <c r="A158" s="5" t="s">
        <v>139</v>
      </c>
      <c r="B158" s="1" t="s">
        <v>114</v>
      </c>
      <c r="C158" s="1">
        <v>3</v>
      </c>
      <c r="D158" s="1">
        <v>4</v>
      </c>
      <c r="E158" s="1">
        <v>5</v>
      </c>
    </row>
    <row r="159" spans="1:5" x14ac:dyDescent="0.3">
      <c r="A159" s="5" t="s">
        <v>139</v>
      </c>
      <c r="B159" s="1" t="s">
        <v>115</v>
      </c>
      <c r="C159" s="1">
        <v>9</v>
      </c>
      <c r="D159" s="1">
        <v>13</v>
      </c>
      <c r="E159" s="1">
        <v>22</v>
      </c>
    </row>
    <row r="160" spans="1:5" x14ac:dyDescent="0.3">
      <c r="A160" s="5" t="s">
        <v>139</v>
      </c>
      <c r="B160" s="1" t="s">
        <v>116</v>
      </c>
      <c r="C160" s="1">
        <v>167</v>
      </c>
      <c r="D160" s="1">
        <v>190</v>
      </c>
      <c r="E160" s="1">
        <v>238</v>
      </c>
    </row>
    <row r="161" spans="1:5" x14ac:dyDescent="0.3">
      <c r="A161" s="5" t="s">
        <v>139</v>
      </c>
      <c r="B161" s="1" t="s">
        <v>117</v>
      </c>
      <c r="C161" s="1">
        <v>5</v>
      </c>
      <c r="D161" s="1">
        <v>10</v>
      </c>
      <c r="E161" s="1">
        <v>8</v>
      </c>
    </row>
    <row r="162" spans="1:5" x14ac:dyDescent="0.3">
      <c r="A162" s="5" t="s">
        <v>139</v>
      </c>
      <c r="B162" s="1" t="s">
        <v>118</v>
      </c>
      <c r="C162" s="1">
        <v>12</v>
      </c>
      <c r="D162" s="1">
        <v>11</v>
      </c>
      <c r="E162" s="1">
        <v>8</v>
      </c>
    </row>
    <row r="163" spans="1:5" x14ac:dyDescent="0.3">
      <c r="A163" s="5" t="s">
        <v>139</v>
      </c>
      <c r="B163" s="1" t="s">
        <v>119</v>
      </c>
      <c r="C163" s="1">
        <v>121</v>
      </c>
      <c r="D163" s="1">
        <v>189</v>
      </c>
      <c r="E163" s="1">
        <v>177</v>
      </c>
    </row>
    <row r="164" spans="1:5" x14ac:dyDescent="0.3">
      <c r="A164" s="5" t="s">
        <v>139</v>
      </c>
      <c r="B164" s="1" t="s">
        <v>120</v>
      </c>
      <c r="C164" s="1">
        <v>25</v>
      </c>
      <c r="D164" s="1">
        <v>45</v>
      </c>
      <c r="E164" s="1">
        <v>41</v>
      </c>
    </row>
    <row r="165" spans="1:5" x14ac:dyDescent="0.3">
      <c r="A165" s="5" t="s">
        <v>139</v>
      </c>
      <c r="B165" s="1" t="s">
        <v>121</v>
      </c>
      <c r="C165" s="1">
        <v>7</v>
      </c>
      <c r="D165" s="1">
        <v>12</v>
      </c>
      <c r="E165" s="1">
        <v>13</v>
      </c>
    </row>
    <row r="166" spans="1:5" x14ac:dyDescent="0.3">
      <c r="A166" s="5" t="s">
        <v>139</v>
      </c>
      <c r="B166" s="1" t="s">
        <v>122</v>
      </c>
      <c r="C166" s="1">
        <v>164</v>
      </c>
      <c r="D166" s="1">
        <v>208</v>
      </c>
      <c r="E166" s="1">
        <v>207</v>
      </c>
    </row>
    <row r="167" spans="1:5" x14ac:dyDescent="0.3">
      <c r="A167" s="5" t="s">
        <v>139</v>
      </c>
      <c r="B167" s="1" t="s">
        <v>123</v>
      </c>
      <c r="C167" s="1">
        <v>17</v>
      </c>
      <c r="D167" s="1">
        <v>43</v>
      </c>
      <c r="E167" s="1">
        <v>49</v>
      </c>
    </row>
    <row r="168" spans="1:5" x14ac:dyDescent="0.3">
      <c r="A168" s="5" t="s">
        <v>139</v>
      </c>
      <c r="B168" s="1" t="s">
        <v>124</v>
      </c>
      <c r="C168" s="1">
        <v>16</v>
      </c>
      <c r="D168" s="1">
        <v>25</v>
      </c>
      <c r="E168" s="1">
        <v>25</v>
      </c>
    </row>
    <row r="169" spans="1:5" x14ac:dyDescent="0.3">
      <c r="A169" s="5" t="s">
        <v>140</v>
      </c>
      <c r="B169" s="1" t="s">
        <v>113</v>
      </c>
      <c r="C169" s="1">
        <v>127</v>
      </c>
      <c r="D169" s="1">
        <v>180</v>
      </c>
      <c r="E169" s="1">
        <v>238</v>
      </c>
    </row>
    <row r="170" spans="1:5" x14ac:dyDescent="0.3">
      <c r="A170" s="5" t="s">
        <v>140</v>
      </c>
      <c r="B170" s="1" t="s">
        <v>114</v>
      </c>
      <c r="C170" s="1">
        <v>8</v>
      </c>
      <c r="D170" s="1">
        <v>17</v>
      </c>
      <c r="E170" s="1">
        <v>18</v>
      </c>
    </row>
    <row r="171" spans="1:5" x14ac:dyDescent="0.3">
      <c r="A171" s="5" t="s">
        <v>140</v>
      </c>
      <c r="B171" s="1" t="s">
        <v>115</v>
      </c>
      <c r="C171" s="1">
        <v>35</v>
      </c>
      <c r="D171" s="1">
        <v>45</v>
      </c>
      <c r="E171" s="1">
        <v>59</v>
      </c>
    </row>
    <row r="172" spans="1:5" x14ac:dyDescent="0.3">
      <c r="A172" s="5" t="s">
        <v>140</v>
      </c>
      <c r="B172" s="1" t="s">
        <v>116</v>
      </c>
      <c r="C172" s="1">
        <v>560</v>
      </c>
      <c r="D172" s="1">
        <v>749</v>
      </c>
      <c r="E172" s="1">
        <v>896</v>
      </c>
    </row>
    <row r="173" spans="1:5" x14ac:dyDescent="0.3">
      <c r="A173" s="5" t="s">
        <v>140</v>
      </c>
      <c r="B173" s="1" t="s">
        <v>117</v>
      </c>
      <c r="C173" s="1">
        <v>17</v>
      </c>
      <c r="D173" s="1">
        <v>27</v>
      </c>
      <c r="E173" s="1">
        <v>39</v>
      </c>
    </row>
    <row r="174" spans="1:5" x14ac:dyDescent="0.3">
      <c r="A174" s="5" t="s">
        <v>140</v>
      </c>
      <c r="B174" s="1" t="s">
        <v>118</v>
      </c>
      <c r="C174" s="1">
        <v>25</v>
      </c>
      <c r="D174" s="1">
        <v>32</v>
      </c>
      <c r="E174" s="1">
        <v>49</v>
      </c>
    </row>
    <row r="175" spans="1:5" x14ac:dyDescent="0.3">
      <c r="A175" s="5" t="s">
        <v>140</v>
      </c>
      <c r="B175" s="1" t="s">
        <v>119</v>
      </c>
      <c r="C175" s="1">
        <v>267</v>
      </c>
      <c r="D175" s="1">
        <v>473</v>
      </c>
      <c r="E175" s="1">
        <v>530</v>
      </c>
    </row>
    <row r="176" spans="1:5" x14ac:dyDescent="0.3">
      <c r="A176" s="5" t="s">
        <v>140</v>
      </c>
      <c r="B176" s="1" t="s">
        <v>120</v>
      </c>
      <c r="C176" s="1">
        <v>53</v>
      </c>
      <c r="D176" s="1">
        <v>133</v>
      </c>
      <c r="E176" s="1">
        <v>146</v>
      </c>
    </row>
    <row r="177" spans="1:5" x14ac:dyDescent="0.3">
      <c r="A177" s="5" t="s">
        <v>140</v>
      </c>
      <c r="B177" s="1" t="s">
        <v>121</v>
      </c>
      <c r="C177" s="1">
        <v>17</v>
      </c>
      <c r="D177" s="1">
        <v>29</v>
      </c>
      <c r="E177" s="1">
        <v>37</v>
      </c>
    </row>
    <row r="178" spans="1:5" x14ac:dyDescent="0.3">
      <c r="A178" s="5" t="s">
        <v>140</v>
      </c>
      <c r="B178" s="1" t="s">
        <v>122</v>
      </c>
      <c r="C178" s="1">
        <v>401</v>
      </c>
      <c r="D178" s="1">
        <v>531</v>
      </c>
      <c r="E178" s="1">
        <v>514</v>
      </c>
    </row>
    <row r="179" spans="1:5" x14ac:dyDescent="0.3">
      <c r="A179" s="5" t="s">
        <v>140</v>
      </c>
      <c r="B179" s="1" t="s">
        <v>123</v>
      </c>
      <c r="C179" s="1">
        <v>78</v>
      </c>
      <c r="D179" s="1">
        <v>207</v>
      </c>
      <c r="E179" s="1">
        <v>196</v>
      </c>
    </row>
    <row r="180" spans="1:5" x14ac:dyDescent="0.3">
      <c r="A180" s="5" t="s">
        <v>140</v>
      </c>
      <c r="B180" s="1" t="s">
        <v>124</v>
      </c>
      <c r="C180" s="1">
        <v>41</v>
      </c>
      <c r="D180" s="1">
        <v>71</v>
      </c>
      <c r="E180" s="1">
        <v>79</v>
      </c>
    </row>
    <row r="181" spans="1:5" x14ac:dyDescent="0.3">
      <c r="A181" s="5" t="s">
        <v>141</v>
      </c>
      <c r="B181" s="1" t="s">
        <v>113</v>
      </c>
      <c r="C181" s="1">
        <v>5</v>
      </c>
      <c r="D181" s="1">
        <v>3</v>
      </c>
      <c r="E181" s="1">
        <v>5</v>
      </c>
    </row>
    <row r="182" spans="1:5" x14ac:dyDescent="0.3">
      <c r="A182" s="5" t="s">
        <v>141</v>
      </c>
      <c r="B182" s="1" t="s">
        <v>115</v>
      </c>
      <c r="C182" s="1">
        <v>1</v>
      </c>
      <c r="D182" s="1">
        <v>0</v>
      </c>
      <c r="E182" s="1">
        <v>0</v>
      </c>
    </row>
    <row r="183" spans="1:5" x14ac:dyDescent="0.3">
      <c r="A183" s="5" t="s">
        <v>141</v>
      </c>
      <c r="B183" s="1" t="s">
        <v>116</v>
      </c>
      <c r="C183" s="1">
        <v>8</v>
      </c>
      <c r="D183" s="1">
        <v>22</v>
      </c>
      <c r="E183" s="1">
        <v>13</v>
      </c>
    </row>
    <row r="184" spans="1:5" x14ac:dyDescent="0.3">
      <c r="A184" s="5" t="s">
        <v>141</v>
      </c>
      <c r="B184" s="1" t="s">
        <v>117</v>
      </c>
      <c r="C184" s="1">
        <v>0</v>
      </c>
      <c r="D184" s="1">
        <v>1</v>
      </c>
      <c r="E184" s="1">
        <v>0</v>
      </c>
    </row>
    <row r="185" spans="1:5" x14ac:dyDescent="0.3">
      <c r="A185" s="5" t="s">
        <v>141</v>
      </c>
      <c r="B185" s="1" t="s">
        <v>118</v>
      </c>
      <c r="C185" s="1">
        <v>1</v>
      </c>
      <c r="D185" s="1">
        <v>4</v>
      </c>
      <c r="E185" s="1">
        <v>1</v>
      </c>
    </row>
    <row r="186" spans="1:5" x14ac:dyDescent="0.3">
      <c r="A186" s="5" t="s">
        <v>141</v>
      </c>
      <c r="B186" s="1" t="s">
        <v>119</v>
      </c>
      <c r="C186" s="1">
        <v>10</v>
      </c>
      <c r="D186" s="1">
        <v>16</v>
      </c>
      <c r="E186" s="1">
        <v>16</v>
      </c>
    </row>
    <row r="187" spans="1:5" x14ac:dyDescent="0.3">
      <c r="A187" s="5" t="s">
        <v>141</v>
      </c>
      <c r="B187" s="1" t="s">
        <v>120</v>
      </c>
      <c r="C187" s="1">
        <v>1</v>
      </c>
      <c r="D187" s="1">
        <v>2</v>
      </c>
      <c r="E187" s="1">
        <v>3</v>
      </c>
    </row>
    <row r="188" spans="1:5" x14ac:dyDescent="0.3">
      <c r="A188" s="5" t="s">
        <v>141</v>
      </c>
      <c r="B188" s="1" t="s">
        <v>121</v>
      </c>
      <c r="C188" s="1">
        <v>0</v>
      </c>
      <c r="D188" s="1">
        <v>0</v>
      </c>
      <c r="E188" s="1">
        <v>1</v>
      </c>
    </row>
    <row r="189" spans="1:5" x14ac:dyDescent="0.3">
      <c r="A189" s="5" t="s">
        <v>141</v>
      </c>
      <c r="B189" s="1" t="s">
        <v>122</v>
      </c>
      <c r="C189" s="1">
        <v>3</v>
      </c>
      <c r="D189" s="1">
        <v>5</v>
      </c>
      <c r="E189" s="1">
        <v>9</v>
      </c>
    </row>
    <row r="190" spans="1:5" x14ac:dyDescent="0.3">
      <c r="A190" s="5" t="s">
        <v>141</v>
      </c>
      <c r="B190" s="1" t="s">
        <v>123</v>
      </c>
      <c r="C190" s="1">
        <v>0</v>
      </c>
      <c r="D190" s="1">
        <v>2</v>
      </c>
      <c r="E190" s="1">
        <v>1</v>
      </c>
    </row>
    <row r="191" spans="1:5" x14ac:dyDescent="0.3">
      <c r="A191" s="5" t="s">
        <v>141</v>
      </c>
      <c r="B191" s="1" t="s">
        <v>124</v>
      </c>
      <c r="C191" s="1">
        <v>2</v>
      </c>
      <c r="D191" s="1">
        <v>1</v>
      </c>
      <c r="E191" s="1">
        <v>1</v>
      </c>
    </row>
    <row r="192" spans="1:5" x14ac:dyDescent="0.3">
      <c r="A192" s="5" t="s">
        <v>142</v>
      </c>
      <c r="B192" s="1" t="s">
        <v>113</v>
      </c>
      <c r="C192" s="1">
        <v>13</v>
      </c>
      <c r="D192" s="1">
        <v>17</v>
      </c>
      <c r="E192" s="1">
        <v>17</v>
      </c>
    </row>
    <row r="193" spans="1:5" x14ac:dyDescent="0.3">
      <c r="A193" s="5" t="s">
        <v>142</v>
      </c>
      <c r="B193" s="1" t="s">
        <v>114</v>
      </c>
      <c r="C193" s="1">
        <v>0</v>
      </c>
      <c r="D193" s="1">
        <v>0</v>
      </c>
      <c r="E193" s="1">
        <v>3</v>
      </c>
    </row>
    <row r="194" spans="1:5" x14ac:dyDescent="0.3">
      <c r="A194" s="5" t="s">
        <v>142</v>
      </c>
      <c r="B194" s="1" t="s">
        <v>115</v>
      </c>
      <c r="C194" s="1">
        <v>1</v>
      </c>
      <c r="D194" s="1">
        <v>0</v>
      </c>
      <c r="E194" s="1">
        <v>0</v>
      </c>
    </row>
    <row r="195" spans="1:5" x14ac:dyDescent="0.3">
      <c r="A195" s="5" t="s">
        <v>142</v>
      </c>
      <c r="B195" s="1" t="s">
        <v>116</v>
      </c>
      <c r="C195" s="1">
        <v>16</v>
      </c>
      <c r="D195" s="1">
        <v>26</v>
      </c>
      <c r="E195" s="1">
        <v>22</v>
      </c>
    </row>
    <row r="196" spans="1:5" x14ac:dyDescent="0.3">
      <c r="A196" s="5" t="s">
        <v>142</v>
      </c>
      <c r="B196" s="1" t="s">
        <v>117</v>
      </c>
      <c r="C196" s="1">
        <v>3</v>
      </c>
      <c r="D196" s="1">
        <v>3</v>
      </c>
      <c r="E196" s="1">
        <v>1</v>
      </c>
    </row>
    <row r="197" spans="1:5" x14ac:dyDescent="0.3">
      <c r="A197" s="5" t="s">
        <v>142</v>
      </c>
      <c r="B197" s="1" t="s">
        <v>118</v>
      </c>
      <c r="C197" s="1">
        <v>3</v>
      </c>
      <c r="D197" s="1">
        <v>1</v>
      </c>
      <c r="E197" s="1">
        <v>7</v>
      </c>
    </row>
    <row r="198" spans="1:5" x14ac:dyDescent="0.3">
      <c r="A198" s="5" t="s">
        <v>142</v>
      </c>
      <c r="B198" s="1" t="s">
        <v>119</v>
      </c>
      <c r="C198" s="1">
        <v>66</v>
      </c>
      <c r="D198" s="1">
        <v>141</v>
      </c>
      <c r="E198" s="1">
        <v>170</v>
      </c>
    </row>
    <row r="199" spans="1:5" x14ac:dyDescent="0.3">
      <c r="A199" s="5" t="s">
        <v>142</v>
      </c>
      <c r="B199" s="1" t="s">
        <v>120</v>
      </c>
      <c r="C199" s="1">
        <v>10</v>
      </c>
      <c r="D199" s="1">
        <v>27</v>
      </c>
      <c r="E199" s="1">
        <v>36</v>
      </c>
    </row>
    <row r="200" spans="1:5" x14ac:dyDescent="0.3">
      <c r="A200" s="5" t="s">
        <v>142</v>
      </c>
      <c r="B200" s="1" t="s">
        <v>121</v>
      </c>
      <c r="C200" s="1">
        <v>7</v>
      </c>
      <c r="D200" s="1">
        <v>5</v>
      </c>
      <c r="E200" s="1">
        <v>6</v>
      </c>
    </row>
    <row r="201" spans="1:5" x14ac:dyDescent="0.3">
      <c r="A201" s="5" t="s">
        <v>142</v>
      </c>
      <c r="B201" s="1" t="s">
        <v>122</v>
      </c>
      <c r="C201" s="1">
        <v>32</v>
      </c>
      <c r="D201" s="1">
        <v>63</v>
      </c>
      <c r="E201" s="1">
        <v>55</v>
      </c>
    </row>
    <row r="202" spans="1:5" x14ac:dyDescent="0.3">
      <c r="A202" s="5" t="s">
        <v>142</v>
      </c>
      <c r="B202" s="1" t="s">
        <v>123</v>
      </c>
      <c r="C202" s="1">
        <v>22</v>
      </c>
      <c r="D202" s="1">
        <v>56</v>
      </c>
      <c r="E202" s="1">
        <v>41</v>
      </c>
    </row>
    <row r="203" spans="1:5" x14ac:dyDescent="0.3">
      <c r="A203" s="5" t="s">
        <v>142</v>
      </c>
      <c r="B203" s="1" t="s">
        <v>124</v>
      </c>
      <c r="C203" s="1">
        <v>7</v>
      </c>
      <c r="D203" s="1">
        <v>27</v>
      </c>
      <c r="E203" s="1">
        <v>21</v>
      </c>
    </row>
    <row r="204" spans="1:5" x14ac:dyDescent="0.3">
      <c r="A204" s="5" t="s">
        <v>143</v>
      </c>
      <c r="B204" s="1" t="s">
        <v>113</v>
      </c>
      <c r="C204" s="1">
        <v>2</v>
      </c>
      <c r="D204" s="1">
        <v>1</v>
      </c>
      <c r="E204" s="1">
        <v>3</v>
      </c>
    </row>
    <row r="205" spans="1:5" x14ac:dyDescent="0.3">
      <c r="A205" s="5" t="s">
        <v>143</v>
      </c>
      <c r="B205" s="1" t="s">
        <v>114</v>
      </c>
      <c r="C205" s="1">
        <v>0</v>
      </c>
      <c r="D205" s="1">
        <v>1</v>
      </c>
      <c r="E205" s="1">
        <v>0</v>
      </c>
    </row>
    <row r="206" spans="1:5" x14ac:dyDescent="0.3">
      <c r="A206" s="5" t="s">
        <v>143</v>
      </c>
      <c r="B206" s="1" t="s">
        <v>115</v>
      </c>
      <c r="C206" s="1">
        <v>0</v>
      </c>
      <c r="D206" s="1">
        <v>0</v>
      </c>
      <c r="E206" s="1">
        <v>2</v>
      </c>
    </row>
    <row r="207" spans="1:5" x14ac:dyDescent="0.3">
      <c r="A207" s="5" t="s">
        <v>143</v>
      </c>
      <c r="B207" s="1" t="s">
        <v>116</v>
      </c>
      <c r="C207" s="1">
        <v>1</v>
      </c>
      <c r="D207" s="1">
        <v>9</v>
      </c>
      <c r="E207" s="1">
        <v>11</v>
      </c>
    </row>
    <row r="208" spans="1:5" x14ac:dyDescent="0.3">
      <c r="A208" s="5" t="s">
        <v>143</v>
      </c>
      <c r="B208" s="1" t="s">
        <v>117</v>
      </c>
      <c r="C208" s="1">
        <v>0</v>
      </c>
      <c r="D208" s="1">
        <v>0</v>
      </c>
      <c r="E208" s="1">
        <v>1</v>
      </c>
    </row>
    <row r="209" spans="1:5" x14ac:dyDescent="0.3">
      <c r="A209" s="5" t="s">
        <v>143</v>
      </c>
      <c r="B209" s="1" t="s">
        <v>118</v>
      </c>
      <c r="C209" s="1">
        <v>0</v>
      </c>
      <c r="D209" s="1">
        <v>3</v>
      </c>
      <c r="E209" s="1">
        <v>0</v>
      </c>
    </row>
    <row r="210" spans="1:5" x14ac:dyDescent="0.3">
      <c r="A210" s="5" t="s">
        <v>143</v>
      </c>
      <c r="B210" s="1" t="s">
        <v>119</v>
      </c>
      <c r="C210" s="1">
        <v>7</v>
      </c>
      <c r="D210" s="1">
        <v>11</v>
      </c>
      <c r="E210" s="1">
        <v>22</v>
      </c>
    </row>
    <row r="211" spans="1:5" x14ac:dyDescent="0.3">
      <c r="A211" s="5" t="s">
        <v>143</v>
      </c>
      <c r="B211" s="1" t="s">
        <v>120</v>
      </c>
      <c r="C211" s="1">
        <v>0</v>
      </c>
      <c r="D211" s="1">
        <v>3</v>
      </c>
      <c r="E211" s="1">
        <v>12</v>
      </c>
    </row>
    <row r="212" spans="1:5" x14ac:dyDescent="0.3">
      <c r="A212" s="5" t="s">
        <v>143</v>
      </c>
      <c r="B212" s="1" t="s">
        <v>121</v>
      </c>
      <c r="C212" s="1">
        <v>1</v>
      </c>
      <c r="D212" s="1">
        <v>0</v>
      </c>
      <c r="E212" s="1">
        <v>1</v>
      </c>
    </row>
    <row r="213" spans="1:5" x14ac:dyDescent="0.3">
      <c r="A213" s="5" t="s">
        <v>143</v>
      </c>
      <c r="B213" s="1" t="s">
        <v>122</v>
      </c>
      <c r="C213" s="1">
        <v>3</v>
      </c>
      <c r="D213" s="1">
        <v>8</v>
      </c>
      <c r="E213" s="1">
        <v>9</v>
      </c>
    </row>
    <row r="214" spans="1:5" x14ac:dyDescent="0.3">
      <c r="A214" s="5" t="s">
        <v>143</v>
      </c>
      <c r="B214" s="1" t="s">
        <v>123</v>
      </c>
      <c r="C214" s="1">
        <v>2</v>
      </c>
      <c r="D214" s="1">
        <v>5</v>
      </c>
      <c r="E214" s="1">
        <v>9</v>
      </c>
    </row>
    <row r="215" spans="1:5" x14ac:dyDescent="0.3">
      <c r="A215" s="5" t="s">
        <v>143</v>
      </c>
      <c r="B215" s="1" t="s">
        <v>124</v>
      </c>
      <c r="C215" s="1">
        <v>1</v>
      </c>
      <c r="D215" s="1">
        <v>2</v>
      </c>
      <c r="E215" s="1">
        <v>2</v>
      </c>
    </row>
    <row r="216" spans="1:5" x14ac:dyDescent="0.3">
      <c r="A216" s="5" t="s">
        <v>144</v>
      </c>
      <c r="B216" s="1" t="s">
        <v>113</v>
      </c>
      <c r="C216" s="1">
        <v>2</v>
      </c>
      <c r="D216" s="1">
        <v>2</v>
      </c>
      <c r="E216" s="1">
        <v>6</v>
      </c>
    </row>
    <row r="217" spans="1:5" x14ac:dyDescent="0.3">
      <c r="A217" s="5" t="s">
        <v>144</v>
      </c>
      <c r="B217" s="1" t="s">
        <v>114</v>
      </c>
      <c r="C217" s="1">
        <v>1</v>
      </c>
      <c r="D217" s="1">
        <v>0</v>
      </c>
      <c r="E217" s="1">
        <v>1</v>
      </c>
    </row>
    <row r="218" spans="1:5" x14ac:dyDescent="0.3">
      <c r="A218" s="5" t="s">
        <v>144</v>
      </c>
      <c r="B218" s="1" t="s">
        <v>115</v>
      </c>
      <c r="C218" s="1">
        <v>0</v>
      </c>
      <c r="D218" s="1">
        <v>1</v>
      </c>
      <c r="E218" s="1">
        <v>1</v>
      </c>
    </row>
    <row r="219" spans="1:5" x14ac:dyDescent="0.3">
      <c r="A219" s="5" t="s">
        <v>144</v>
      </c>
      <c r="B219" s="1" t="s">
        <v>116</v>
      </c>
      <c r="C219" s="1">
        <v>17</v>
      </c>
      <c r="D219" s="1">
        <v>23</v>
      </c>
      <c r="E219" s="1">
        <v>18</v>
      </c>
    </row>
    <row r="220" spans="1:5" x14ac:dyDescent="0.3">
      <c r="A220" s="5" t="s">
        <v>144</v>
      </c>
      <c r="B220" s="1" t="s">
        <v>117</v>
      </c>
      <c r="C220" s="1">
        <v>0</v>
      </c>
      <c r="D220" s="1">
        <v>1</v>
      </c>
      <c r="E220" s="1">
        <v>1</v>
      </c>
    </row>
    <row r="221" spans="1:5" x14ac:dyDescent="0.3">
      <c r="A221" s="5" t="s">
        <v>144</v>
      </c>
      <c r="B221" s="1" t="s">
        <v>118</v>
      </c>
      <c r="C221" s="1">
        <v>2</v>
      </c>
      <c r="D221" s="1">
        <v>3</v>
      </c>
      <c r="E221" s="1">
        <v>3</v>
      </c>
    </row>
    <row r="222" spans="1:5" x14ac:dyDescent="0.3">
      <c r="A222" s="5" t="s">
        <v>144</v>
      </c>
      <c r="B222" s="1" t="s">
        <v>119</v>
      </c>
      <c r="C222" s="1">
        <v>2</v>
      </c>
      <c r="D222" s="1">
        <v>5</v>
      </c>
      <c r="E222" s="1">
        <v>8</v>
      </c>
    </row>
    <row r="223" spans="1:5" x14ac:dyDescent="0.3">
      <c r="A223" s="5" t="s">
        <v>144</v>
      </c>
      <c r="B223" s="1" t="s">
        <v>120</v>
      </c>
      <c r="C223" s="1">
        <v>0</v>
      </c>
      <c r="D223" s="1">
        <v>3</v>
      </c>
      <c r="E223" s="1">
        <v>0</v>
      </c>
    </row>
    <row r="224" spans="1:5" x14ac:dyDescent="0.3">
      <c r="A224" s="5" t="s">
        <v>144</v>
      </c>
      <c r="B224" s="1" t="s">
        <v>121</v>
      </c>
      <c r="C224" s="1">
        <v>0</v>
      </c>
      <c r="D224" s="1">
        <v>1</v>
      </c>
      <c r="E224" s="1">
        <v>1</v>
      </c>
    </row>
    <row r="225" spans="1:5" x14ac:dyDescent="0.3">
      <c r="A225" s="5" t="s">
        <v>144</v>
      </c>
      <c r="B225" s="1" t="s">
        <v>122</v>
      </c>
      <c r="C225" s="1">
        <v>4</v>
      </c>
      <c r="D225" s="1">
        <v>3</v>
      </c>
      <c r="E225" s="1">
        <v>14</v>
      </c>
    </row>
    <row r="226" spans="1:5" x14ac:dyDescent="0.3">
      <c r="A226" s="5" t="s">
        <v>144</v>
      </c>
      <c r="B226" s="1" t="s">
        <v>123</v>
      </c>
      <c r="C226" s="1">
        <v>1</v>
      </c>
      <c r="D226" s="1">
        <v>2</v>
      </c>
      <c r="E226" s="1">
        <v>1</v>
      </c>
    </row>
    <row r="227" spans="1:5" x14ac:dyDescent="0.3">
      <c r="A227" s="5" t="s">
        <v>144</v>
      </c>
      <c r="B227" s="1" t="s">
        <v>124</v>
      </c>
      <c r="C227" s="1">
        <v>0</v>
      </c>
      <c r="D227" s="1">
        <v>1</v>
      </c>
      <c r="E227" s="1">
        <v>2</v>
      </c>
    </row>
    <row r="228" spans="1:5" x14ac:dyDescent="0.3">
      <c r="A228" s="5" t="s">
        <v>145</v>
      </c>
      <c r="B228" s="1" t="s">
        <v>113</v>
      </c>
      <c r="C228" s="1">
        <v>1</v>
      </c>
      <c r="D228" s="1">
        <v>5</v>
      </c>
      <c r="E228" s="1">
        <v>3</v>
      </c>
    </row>
    <row r="229" spans="1:5" x14ac:dyDescent="0.3">
      <c r="A229" s="5" t="s">
        <v>145</v>
      </c>
      <c r="B229" s="1" t="s">
        <v>115</v>
      </c>
      <c r="C229" s="1">
        <v>0</v>
      </c>
      <c r="D229" s="1">
        <v>0</v>
      </c>
      <c r="E229" s="1">
        <v>2</v>
      </c>
    </row>
    <row r="230" spans="1:5" x14ac:dyDescent="0.3">
      <c r="A230" s="5" t="s">
        <v>145</v>
      </c>
      <c r="B230" s="1" t="s">
        <v>116</v>
      </c>
      <c r="C230" s="1">
        <v>11</v>
      </c>
      <c r="D230" s="1">
        <v>18</v>
      </c>
      <c r="E230" s="1">
        <v>13</v>
      </c>
    </row>
    <row r="231" spans="1:5" x14ac:dyDescent="0.3">
      <c r="A231" s="5" t="s">
        <v>145</v>
      </c>
      <c r="B231" s="1" t="s">
        <v>117</v>
      </c>
      <c r="C231" s="1">
        <v>1</v>
      </c>
      <c r="D231" s="1">
        <v>1</v>
      </c>
      <c r="E231" s="1">
        <v>0</v>
      </c>
    </row>
    <row r="232" spans="1:5" x14ac:dyDescent="0.3">
      <c r="A232" s="5" t="s">
        <v>145</v>
      </c>
      <c r="B232" s="1" t="s">
        <v>118</v>
      </c>
      <c r="C232" s="1">
        <v>0</v>
      </c>
      <c r="D232" s="1">
        <v>3</v>
      </c>
      <c r="E232" s="1">
        <v>1</v>
      </c>
    </row>
    <row r="233" spans="1:5" x14ac:dyDescent="0.3">
      <c r="A233" s="5" t="s">
        <v>145</v>
      </c>
      <c r="B233" s="1" t="s">
        <v>119</v>
      </c>
      <c r="C233" s="1">
        <v>11</v>
      </c>
      <c r="D233" s="1">
        <v>15</v>
      </c>
      <c r="E233" s="1">
        <v>26</v>
      </c>
    </row>
    <row r="234" spans="1:5" x14ac:dyDescent="0.3">
      <c r="A234" s="5" t="s">
        <v>145</v>
      </c>
      <c r="B234" s="1" t="s">
        <v>120</v>
      </c>
      <c r="C234" s="1">
        <v>2</v>
      </c>
      <c r="D234" s="1">
        <v>5</v>
      </c>
      <c r="E234" s="1">
        <v>8</v>
      </c>
    </row>
    <row r="235" spans="1:5" x14ac:dyDescent="0.3">
      <c r="A235" s="5" t="s">
        <v>145</v>
      </c>
      <c r="B235" s="1" t="s">
        <v>121</v>
      </c>
      <c r="C235" s="1">
        <v>1</v>
      </c>
      <c r="D235" s="1">
        <v>3</v>
      </c>
      <c r="E235" s="1">
        <v>1</v>
      </c>
    </row>
    <row r="236" spans="1:5" x14ac:dyDescent="0.3">
      <c r="A236" s="5" t="s">
        <v>145</v>
      </c>
      <c r="B236" s="1" t="s">
        <v>122</v>
      </c>
      <c r="C236" s="1">
        <v>11</v>
      </c>
      <c r="D236" s="1">
        <v>20</v>
      </c>
      <c r="E236" s="1">
        <v>21</v>
      </c>
    </row>
    <row r="237" spans="1:5" x14ac:dyDescent="0.3">
      <c r="A237" s="5" t="s">
        <v>145</v>
      </c>
      <c r="B237" s="1" t="s">
        <v>123</v>
      </c>
      <c r="C237" s="1">
        <v>1</v>
      </c>
      <c r="D237" s="1">
        <v>10</v>
      </c>
      <c r="E237" s="1">
        <v>10</v>
      </c>
    </row>
    <row r="238" spans="1:5" x14ac:dyDescent="0.3">
      <c r="A238" s="5" t="s">
        <v>145</v>
      </c>
      <c r="B238" s="1" t="s">
        <v>124</v>
      </c>
      <c r="C238" s="1">
        <v>0</v>
      </c>
      <c r="D238" s="1">
        <v>1</v>
      </c>
      <c r="E238" s="1">
        <v>3</v>
      </c>
    </row>
    <row r="239" spans="1:5" x14ac:dyDescent="0.3">
      <c r="A239" s="5" t="s">
        <v>20</v>
      </c>
      <c r="B239" s="1" t="s">
        <v>113</v>
      </c>
      <c r="C239" s="1">
        <v>31</v>
      </c>
      <c r="D239" s="1">
        <v>76</v>
      </c>
      <c r="E239" s="1">
        <v>60</v>
      </c>
    </row>
    <row r="240" spans="1:5" x14ac:dyDescent="0.3">
      <c r="A240" s="5" t="s">
        <v>20</v>
      </c>
      <c r="B240" s="1" t="s">
        <v>114</v>
      </c>
      <c r="C240" s="1">
        <v>4</v>
      </c>
      <c r="D240" s="1">
        <v>9</v>
      </c>
      <c r="E240" s="1">
        <v>3</v>
      </c>
    </row>
    <row r="241" spans="1:5" x14ac:dyDescent="0.3">
      <c r="A241" s="5" t="s">
        <v>20</v>
      </c>
      <c r="B241" s="1" t="s">
        <v>115</v>
      </c>
      <c r="C241" s="1">
        <v>10</v>
      </c>
      <c r="D241" s="1">
        <v>15</v>
      </c>
      <c r="E241" s="1">
        <v>12</v>
      </c>
    </row>
    <row r="242" spans="1:5" x14ac:dyDescent="0.3">
      <c r="A242" s="5" t="s">
        <v>20</v>
      </c>
      <c r="B242" s="1" t="s">
        <v>116</v>
      </c>
      <c r="C242" s="1">
        <v>305</v>
      </c>
      <c r="D242" s="1">
        <v>554</v>
      </c>
      <c r="E242" s="1">
        <v>417</v>
      </c>
    </row>
    <row r="243" spans="1:5" x14ac:dyDescent="0.3">
      <c r="A243" s="5" t="s">
        <v>20</v>
      </c>
      <c r="B243" s="1" t="s">
        <v>117</v>
      </c>
      <c r="C243" s="1">
        <v>3</v>
      </c>
      <c r="D243" s="1">
        <v>13</v>
      </c>
      <c r="E243" s="1">
        <v>7</v>
      </c>
    </row>
    <row r="244" spans="1:5" x14ac:dyDescent="0.3">
      <c r="A244" s="5" t="s">
        <v>20</v>
      </c>
      <c r="B244" s="1" t="s">
        <v>118</v>
      </c>
      <c r="C244" s="1">
        <v>39</v>
      </c>
      <c r="D244" s="1">
        <v>88</v>
      </c>
      <c r="E244" s="1">
        <v>69</v>
      </c>
    </row>
    <row r="245" spans="1:5" x14ac:dyDescent="0.3">
      <c r="A245" s="5" t="s">
        <v>20</v>
      </c>
      <c r="B245" s="1" t="s">
        <v>119</v>
      </c>
      <c r="C245" s="1">
        <v>170</v>
      </c>
      <c r="D245" s="1">
        <v>342</v>
      </c>
      <c r="E245" s="1">
        <v>339</v>
      </c>
    </row>
    <row r="246" spans="1:5" x14ac:dyDescent="0.3">
      <c r="A246" s="5" t="s">
        <v>20</v>
      </c>
      <c r="B246" s="1" t="s">
        <v>120</v>
      </c>
      <c r="C246" s="1">
        <v>31</v>
      </c>
      <c r="D246" s="1">
        <v>53</v>
      </c>
      <c r="E246" s="1">
        <v>39</v>
      </c>
    </row>
    <row r="247" spans="1:5" x14ac:dyDescent="0.3">
      <c r="A247" s="5" t="s">
        <v>20</v>
      </c>
      <c r="B247" s="1" t="s">
        <v>121</v>
      </c>
      <c r="C247" s="1">
        <v>5</v>
      </c>
      <c r="D247" s="1">
        <v>30</v>
      </c>
      <c r="E247" s="1">
        <v>15</v>
      </c>
    </row>
    <row r="248" spans="1:5" x14ac:dyDescent="0.3">
      <c r="A248" s="5" t="s">
        <v>20</v>
      </c>
      <c r="B248" s="1" t="s">
        <v>122</v>
      </c>
      <c r="C248" s="1">
        <v>159</v>
      </c>
      <c r="D248" s="1">
        <v>280</v>
      </c>
      <c r="E248" s="1">
        <v>224</v>
      </c>
    </row>
    <row r="249" spans="1:5" x14ac:dyDescent="0.3">
      <c r="A249" s="5" t="s">
        <v>20</v>
      </c>
      <c r="B249" s="1" t="s">
        <v>123</v>
      </c>
      <c r="C249" s="1">
        <v>30</v>
      </c>
      <c r="D249" s="1">
        <v>73</v>
      </c>
      <c r="E249" s="1">
        <v>91</v>
      </c>
    </row>
    <row r="250" spans="1:5" x14ac:dyDescent="0.3">
      <c r="A250" s="5" t="s">
        <v>20</v>
      </c>
      <c r="B250" s="1" t="s">
        <v>124</v>
      </c>
      <c r="C250" s="1">
        <v>35</v>
      </c>
      <c r="D250" s="1">
        <v>87</v>
      </c>
      <c r="E250" s="1">
        <v>55</v>
      </c>
    </row>
    <row r="251" spans="1:5" x14ac:dyDescent="0.3">
      <c r="A251" s="5" t="s">
        <v>21</v>
      </c>
      <c r="B251" s="1" t="s">
        <v>113</v>
      </c>
      <c r="C251" s="1">
        <v>58</v>
      </c>
      <c r="D251" s="1">
        <v>124</v>
      </c>
      <c r="E251" s="1">
        <v>133</v>
      </c>
    </row>
    <row r="252" spans="1:5" x14ac:dyDescent="0.3">
      <c r="A252" s="5" t="s">
        <v>21</v>
      </c>
      <c r="B252" s="1" t="s">
        <v>114</v>
      </c>
      <c r="C252" s="1">
        <v>2</v>
      </c>
      <c r="D252" s="1">
        <v>9</v>
      </c>
      <c r="E252" s="1">
        <v>14</v>
      </c>
    </row>
    <row r="253" spans="1:5" x14ac:dyDescent="0.3">
      <c r="A253" s="5" t="s">
        <v>21</v>
      </c>
      <c r="B253" s="1" t="s">
        <v>115</v>
      </c>
      <c r="C253" s="1">
        <v>10</v>
      </c>
      <c r="D253" s="1">
        <v>12</v>
      </c>
      <c r="E253" s="1">
        <v>12</v>
      </c>
    </row>
    <row r="254" spans="1:5" x14ac:dyDescent="0.3">
      <c r="A254" s="5" t="s">
        <v>21</v>
      </c>
      <c r="B254" s="1" t="s">
        <v>116</v>
      </c>
      <c r="C254" s="1">
        <v>178</v>
      </c>
      <c r="D254" s="1">
        <v>249</v>
      </c>
      <c r="E254" s="1">
        <v>284</v>
      </c>
    </row>
    <row r="255" spans="1:5" x14ac:dyDescent="0.3">
      <c r="A255" s="5" t="s">
        <v>21</v>
      </c>
      <c r="B255" s="1" t="s">
        <v>117</v>
      </c>
      <c r="C255" s="1">
        <v>8</v>
      </c>
      <c r="D255" s="1">
        <v>13</v>
      </c>
      <c r="E255" s="1">
        <v>15</v>
      </c>
    </row>
    <row r="256" spans="1:5" x14ac:dyDescent="0.3">
      <c r="A256" s="5" t="s">
        <v>21</v>
      </c>
      <c r="B256" s="1" t="s">
        <v>118</v>
      </c>
      <c r="C256" s="1">
        <v>34</v>
      </c>
      <c r="D256" s="1">
        <v>58</v>
      </c>
      <c r="E256" s="1">
        <v>66</v>
      </c>
    </row>
    <row r="257" spans="1:5" x14ac:dyDescent="0.3">
      <c r="A257" s="5" t="s">
        <v>21</v>
      </c>
      <c r="B257" s="1" t="s">
        <v>119</v>
      </c>
      <c r="C257" s="1">
        <v>196</v>
      </c>
      <c r="D257" s="1">
        <v>326</v>
      </c>
      <c r="E257" s="1">
        <v>309</v>
      </c>
    </row>
    <row r="258" spans="1:5" x14ac:dyDescent="0.3">
      <c r="A258" s="5" t="s">
        <v>21</v>
      </c>
      <c r="B258" s="1" t="s">
        <v>120</v>
      </c>
      <c r="C258" s="1">
        <v>43</v>
      </c>
      <c r="D258" s="1">
        <v>62</v>
      </c>
      <c r="E258" s="1">
        <v>55</v>
      </c>
    </row>
    <row r="259" spans="1:5" x14ac:dyDescent="0.3">
      <c r="A259" s="5" t="s">
        <v>21</v>
      </c>
      <c r="B259" s="1" t="s">
        <v>121</v>
      </c>
      <c r="C259" s="1">
        <v>6</v>
      </c>
      <c r="D259" s="1">
        <v>32</v>
      </c>
      <c r="E259" s="1">
        <v>24</v>
      </c>
    </row>
    <row r="260" spans="1:5" x14ac:dyDescent="0.3">
      <c r="A260" s="5" t="s">
        <v>21</v>
      </c>
      <c r="B260" s="1" t="s">
        <v>122</v>
      </c>
      <c r="C260" s="1">
        <v>282</v>
      </c>
      <c r="D260" s="1">
        <v>453</v>
      </c>
      <c r="E260" s="1">
        <v>346</v>
      </c>
    </row>
    <row r="261" spans="1:5" x14ac:dyDescent="0.3">
      <c r="A261" s="5" t="s">
        <v>21</v>
      </c>
      <c r="B261" s="1" t="s">
        <v>123</v>
      </c>
      <c r="C261" s="1">
        <v>40</v>
      </c>
      <c r="D261" s="1">
        <v>90</v>
      </c>
      <c r="E261" s="1">
        <v>88</v>
      </c>
    </row>
    <row r="262" spans="1:5" x14ac:dyDescent="0.3">
      <c r="A262" s="5" t="s">
        <v>21</v>
      </c>
      <c r="B262" s="1" t="s">
        <v>124</v>
      </c>
      <c r="C262" s="1">
        <v>57</v>
      </c>
      <c r="D262" s="1">
        <v>70</v>
      </c>
      <c r="E262" s="1">
        <v>59</v>
      </c>
    </row>
    <row r="263" spans="1:5" x14ac:dyDescent="0.3">
      <c r="A263" s="6" t="s">
        <v>28</v>
      </c>
      <c r="B263" s="2" t="s">
        <v>22</v>
      </c>
      <c r="C263" s="2">
        <v>9825</v>
      </c>
      <c r="D263" s="2">
        <v>11319</v>
      </c>
      <c r="E263" s="2">
        <v>11309</v>
      </c>
    </row>
    <row r="264" spans="1:5" x14ac:dyDescent="0.3">
      <c r="A264" s="12"/>
    </row>
    <row r="265" spans="1:5" x14ac:dyDescent="0.3">
      <c r="A265" s="12"/>
    </row>
    <row r="266" spans="1:5" x14ac:dyDescent="0.3">
      <c r="A266" s="12"/>
      <c r="C266" s="15" t="s">
        <v>27</v>
      </c>
      <c r="D266" s="16"/>
      <c r="E266" s="16"/>
    </row>
    <row r="267" spans="1:5" x14ac:dyDescent="0.3">
      <c r="A267" s="7" t="s">
        <v>28</v>
      </c>
      <c r="B267" s="3" t="s">
        <v>28</v>
      </c>
      <c r="C267" s="3" t="s">
        <v>9</v>
      </c>
      <c r="D267" s="3" t="s">
        <v>10</v>
      </c>
      <c r="E267" s="3" t="s">
        <v>11</v>
      </c>
    </row>
    <row r="268" spans="1:5" x14ac:dyDescent="0.3">
      <c r="A268" s="8" t="s">
        <v>126</v>
      </c>
      <c r="B268" s="4" t="s">
        <v>113</v>
      </c>
      <c r="C268" s="4">
        <v>0</v>
      </c>
      <c r="D268" s="4">
        <v>1.7669405424507501E-4</v>
      </c>
      <c r="E268" s="4">
        <v>1.7685029622424599E-4</v>
      </c>
    </row>
    <row r="269" spans="1:5" x14ac:dyDescent="0.3">
      <c r="A269" s="8" t="s">
        <v>126</v>
      </c>
      <c r="B269" s="4" t="s">
        <v>115</v>
      </c>
      <c r="C269" s="4">
        <v>1.01781170483461E-4</v>
      </c>
      <c r="D269" s="4">
        <v>1.7669405424507501E-4</v>
      </c>
      <c r="E269" s="4">
        <v>0</v>
      </c>
    </row>
    <row r="270" spans="1:5" x14ac:dyDescent="0.3">
      <c r="A270" s="8" t="s">
        <v>126</v>
      </c>
      <c r="B270" s="4" t="s">
        <v>116</v>
      </c>
      <c r="C270" s="4">
        <v>7.1246819338422395E-4</v>
      </c>
      <c r="D270" s="4">
        <v>7.9512324410283605E-4</v>
      </c>
      <c r="E270" s="4">
        <v>1.3263772216818501E-3</v>
      </c>
    </row>
    <row r="271" spans="1:5" x14ac:dyDescent="0.3">
      <c r="A271" s="8" t="s">
        <v>126</v>
      </c>
      <c r="B271" s="4" t="s">
        <v>119</v>
      </c>
      <c r="C271" s="4">
        <v>1.01781170483461E-4</v>
      </c>
      <c r="D271" s="4">
        <v>4.41735135612687E-4</v>
      </c>
      <c r="E271" s="4">
        <v>7.0740118489698496E-4</v>
      </c>
    </row>
    <row r="272" spans="1:5" x14ac:dyDescent="0.3">
      <c r="A272" s="8" t="s">
        <v>126</v>
      </c>
      <c r="B272" s="4" t="s">
        <v>120</v>
      </c>
      <c r="C272" s="4">
        <v>0</v>
      </c>
      <c r="D272" s="4">
        <v>8.8347027122537302E-5</v>
      </c>
      <c r="E272" s="4">
        <v>0</v>
      </c>
    </row>
    <row r="273" spans="1:5" x14ac:dyDescent="0.3">
      <c r="A273" s="8" t="s">
        <v>126</v>
      </c>
      <c r="B273" s="4" t="s">
        <v>121</v>
      </c>
      <c r="C273" s="4">
        <v>0</v>
      </c>
      <c r="D273" s="4">
        <v>8.8347027122537302E-5</v>
      </c>
      <c r="E273" s="4">
        <v>0</v>
      </c>
    </row>
    <row r="274" spans="1:5" x14ac:dyDescent="0.3">
      <c r="A274" s="8" t="s">
        <v>126</v>
      </c>
      <c r="B274" s="4" t="s">
        <v>122</v>
      </c>
      <c r="C274" s="4">
        <v>4.07124681933842E-4</v>
      </c>
      <c r="D274" s="4">
        <v>1.7669405424507501E-4</v>
      </c>
      <c r="E274" s="4">
        <v>8.8425148112123103E-4</v>
      </c>
    </row>
    <row r="275" spans="1:5" x14ac:dyDescent="0.3">
      <c r="A275" s="8" t="s">
        <v>126</v>
      </c>
      <c r="B275" s="4" t="s">
        <v>123</v>
      </c>
      <c r="C275" s="4">
        <v>0</v>
      </c>
      <c r="D275" s="4">
        <v>3.5338810849014899E-4</v>
      </c>
      <c r="E275" s="4">
        <v>2.6527544433636901E-4</v>
      </c>
    </row>
    <row r="276" spans="1:5" x14ac:dyDescent="0.3">
      <c r="A276" s="8" t="s">
        <v>126</v>
      </c>
      <c r="B276" s="4" t="s">
        <v>124</v>
      </c>
      <c r="C276" s="4">
        <v>0</v>
      </c>
      <c r="D276" s="4">
        <v>8.8347027122537302E-5</v>
      </c>
      <c r="E276" s="4">
        <v>2.6527544433636901E-4</v>
      </c>
    </row>
    <row r="277" spans="1:5" x14ac:dyDescent="0.3">
      <c r="A277" s="8" t="s">
        <v>127</v>
      </c>
      <c r="B277" s="4" t="s">
        <v>113</v>
      </c>
      <c r="C277" s="4">
        <v>1.4249363867684501E-3</v>
      </c>
      <c r="D277" s="4">
        <v>1.7669405424507499E-3</v>
      </c>
      <c r="E277" s="4">
        <v>1.85692811035458E-3</v>
      </c>
    </row>
    <row r="278" spans="1:5" x14ac:dyDescent="0.3">
      <c r="A278" s="8" t="s">
        <v>127</v>
      </c>
      <c r="B278" s="4" t="s">
        <v>114</v>
      </c>
      <c r="C278" s="4">
        <v>1.01781170483461E-4</v>
      </c>
      <c r="D278" s="4">
        <v>1.7669405424507501E-4</v>
      </c>
      <c r="E278" s="4">
        <v>6.1897603678486197E-4</v>
      </c>
    </row>
    <row r="279" spans="1:5" x14ac:dyDescent="0.3">
      <c r="A279" s="8" t="s">
        <v>127</v>
      </c>
      <c r="B279" s="4" t="s">
        <v>115</v>
      </c>
      <c r="C279" s="4">
        <v>3.0534351145038201E-4</v>
      </c>
      <c r="D279" s="4">
        <v>7.0677621698029896E-4</v>
      </c>
      <c r="E279" s="4">
        <v>7.0740118489698496E-4</v>
      </c>
    </row>
    <row r="280" spans="1:5" x14ac:dyDescent="0.3">
      <c r="A280" s="8" t="s">
        <v>127</v>
      </c>
      <c r="B280" s="4" t="s">
        <v>116</v>
      </c>
      <c r="C280" s="4">
        <v>7.1246819338422404E-3</v>
      </c>
      <c r="D280" s="4">
        <v>1.28103189327679E-2</v>
      </c>
      <c r="E280" s="4">
        <v>1.38827482536033E-2</v>
      </c>
    </row>
    <row r="281" spans="1:5" x14ac:dyDescent="0.3">
      <c r="A281" s="8" t="s">
        <v>127</v>
      </c>
      <c r="B281" s="4" t="s">
        <v>117</v>
      </c>
      <c r="C281" s="4">
        <v>1.01781170483461E-4</v>
      </c>
      <c r="D281" s="4">
        <v>2.6504108136761202E-4</v>
      </c>
      <c r="E281" s="4">
        <v>1.7685029622424599E-4</v>
      </c>
    </row>
    <row r="282" spans="1:5" x14ac:dyDescent="0.3">
      <c r="A282" s="8" t="s">
        <v>127</v>
      </c>
      <c r="B282" s="4" t="s">
        <v>118</v>
      </c>
      <c r="C282" s="4">
        <v>2.03562340966921E-4</v>
      </c>
      <c r="D282" s="4">
        <v>1.6785935153282099E-3</v>
      </c>
      <c r="E282" s="4">
        <v>1.0611017773454799E-3</v>
      </c>
    </row>
    <row r="283" spans="1:5" x14ac:dyDescent="0.3">
      <c r="A283" s="8" t="s">
        <v>127</v>
      </c>
      <c r="B283" s="4" t="s">
        <v>119</v>
      </c>
      <c r="C283" s="4">
        <v>1.22137404580153E-3</v>
      </c>
      <c r="D283" s="4">
        <v>2.2086756780634298E-3</v>
      </c>
      <c r="E283" s="4">
        <v>1.59165266601822E-3</v>
      </c>
    </row>
    <row r="284" spans="1:5" x14ac:dyDescent="0.3">
      <c r="A284" s="8" t="s">
        <v>127</v>
      </c>
      <c r="B284" s="4" t="s">
        <v>120</v>
      </c>
      <c r="C284" s="4">
        <v>2.03562340966921E-4</v>
      </c>
      <c r="D284" s="4">
        <v>4.41735135612687E-4</v>
      </c>
      <c r="E284" s="4">
        <v>4.4212574056061497E-4</v>
      </c>
    </row>
    <row r="285" spans="1:5" x14ac:dyDescent="0.3">
      <c r="A285" s="8" t="s">
        <v>127</v>
      </c>
      <c r="B285" s="4" t="s">
        <v>121</v>
      </c>
      <c r="C285" s="4">
        <v>0</v>
      </c>
      <c r="D285" s="4">
        <v>8.8347027122537302E-5</v>
      </c>
      <c r="E285" s="4">
        <v>8.8425148112123106E-5</v>
      </c>
    </row>
    <row r="286" spans="1:5" x14ac:dyDescent="0.3">
      <c r="A286" s="8" t="s">
        <v>127</v>
      </c>
      <c r="B286" s="4" t="s">
        <v>122</v>
      </c>
      <c r="C286" s="4">
        <v>1.9338422391857501E-3</v>
      </c>
      <c r="D286" s="4">
        <v>1.85528756957328E-3</v>
      </c>
      <c r="E286" s="4">
        <v>1.94535325846671E-3</v>
      </c>
    </row>
    <row r="287" spans="1:5" x14ac:dyDescent="0.3">
      <c r="A287" s="8" t="s">
        <v>127</v>
      </c>
      <c r="B287" s="4" t="s">
        <v>123</v>
      </c>
      <c r="C287" s="4">
        <v>1.01781170483461E-4</v>
      </c>
      <c r="D287" s="4">
        <v>4.41735135612687E-4</v>
      </c>
      <c r="E287" s="4">
        <v>7.0740118489698496E-4</v>
      </c>
    </row>
    <row r="288" spans="1:5" x14ac:dyDescent="0.3">
      <c r="A288" s="8" t="s">
        <v>127</v>
      </c>
      <c r="B288" s="4" t="s">
        <v>124</v>
      </c>
      <c r="C288" s="4">
        <v>2.03562340966921E-4</v>
      </c>
      <c r="D288" s="4">
        <v>1.7669405424507501E-4</v>
      </c>
      <c r="E288" s="4">
        <v>1.7685029622424599E-4</v>
      </c>
    </row>
    <row r="289" spans="1:5" x14ac:dyDescent="0.3">
      <c r="A289" s="8" t="s">
        <v>128</v>
      </c>
      <c r="B289" s="4" t="s">
        <v>113</v>
      </c>
      <c r="C289" s="4">
        <v>1.0178117048346099E-3</v>
      </c>
      <c r="D289" s="4">
        <v>3.5338810849014899E-4</v>
      </c>
      <c r="E289" s="4">
        <v>7.0740118489698496E-4</v>
      </c>
    </row>
    <row r="290" spans="1:5" x14ac:dyDescent="0.3">
      <c r="A290" s="8" t="s">
        <v>128</v>
      </c>
      <c r="B290" s="4" t="s">
        <v>114</v>
      </c>
      <c r="C290" s="4">
        <v>1.01781170483461E-4</v>
      </c>
      <c r="D290" s="4">
        <v>8.8347027122537302E-5</v>
      </c>
      <c r="E290" s="4">
        <v>0</v>
      </c>
    </row>
    <row r="291" spans="1:5" x14ac:dyDescent="0.3">
      <c r="A291" s="8" t="s">
        <v>128</v>
      </c>
      <c r="B291" s="4" t="s">
        <v>115</v>
      </c>
      <c r="C291" s="4">
        <v>1.01781170483461E-4</v>
      </c>
      <c r="D291" s="4">
        <v>1.7669405424507501E-4</v>
      </c>
      <c r="E291" s="4">
        <v>1.7685029622424599E-4</v>
      </c>
    </row>
    <row r="292" spans="1:5" x14ac:dyDescent="0.3">
      <c r="A292" s="8" t="s">
        <v>128</v>
      </c>
      <c r="B292" s="4" t="s">
        <v>116</v>
      </c>
      <c r="C292" s="4">
        <v>1.9338422391857501E-3</v>
      </c>
      <c r="D292" s="4">
        <v>2.6504108136761202E-3</v>
      </c>
      <c r="E292" s="4">
        <v>2.74117959147582E-3</v>
      </c>
    </row>
    <row r="293" spans="1:5" x14ac:dyDescent="0.3">
      <c r="A293" s="8" t="s">
        <v>128</v>
      </c>
      <c r="B293" s="4" t="s">
        <v>117</v>
      </c>
      <c r="C293" s="4">
        <v>1.01781170483461E-4</v>
      </c>
      <c r="D293" s="4">
        <v>0</v>
      </c>
      <c r="E293" s="4">
        <v>1.7685029622424599E-4</v>
      </c>
    </row>
    <row r="294" spans="1:5" x14ac:dyDescent="0.3">
      <c r="A294" s="8" t="s">
        <v>128</v>
      </c>
      <c r="B294" s="4" t="s">
        <v>118</v>
      </c>
      <c r="C294" s="4">
        <v>0</v>
      </c>
      <c r="D294" s="4">
        <v>8.8347027122537302E-5</v>
      </c>
      <c r="E294" s="4">
        <v>3.5370059244849199E-4</v>
      </c>
    </row>
    <row r="295" spans="1:5" x14ac:dyDescent="0.3">
      <c r="A295" s="8" t="s">
        <v>128</v>
      </c>
      <c r="B295" s="4" t="s">
        <v>119</v>
      </c>
      <c r="C295" s="4">
        <v>2.8498727735369002E-3</v>
      </c>
      <c r="D295" s="4">
        <v>4.1523102747592503E-3</v>
      </c>
      <c r="E295" s="4">
        <v>6.6318861084092304E-3</v>
      </c>
    </row>
    <row r="296" spans="1:5" x14ac:dyDescent="0.3">
      <c r="A296" s="8" t="s">
        <v>128</v>
      </c>
      <c r="B296" s="4" t="s">
        <v>120</v>
      </c>
      <c r="C296" s="4">
        <v>4.07124681933842E-4</v>
      </c>
      <c r="D296" s="4">
        <v>4.41735135612687E-4</v>
      </c>
      <c r="E296" s="4">
        <v>4.4212574056061497E-4</v>
      </c>
    </row>
    <row r="297" spans="1:5" x14ac:dyDescent="0.3">
      <c r="A297" s="8" t="s">
        <v>128</v>
      </c>
      <c r="B297" s="4" t="s">
        <v>121</v>
      </c>
      <c r="C297" s="4">
        <v>0</v>
      </c>
      <c r="D297" s="4">
        <v>5.3008216273522403E-4</v>
      </c>
      <c r="E297" s="4">
        <v>1.7685029622424599E-4</v>
      </c>
    </row>
    <row r="298" spans="1:5" x14ac:dyDescent="0.3">
      <c r="A298" s="8" t="s">
        <v>128</v>
      </c>
      <c r="B298" s="4" t="s">
        <v>122</v>
      </c>
      <c r="C298" s="4">
        <v>1.5267175572519099E-3</v>
      </c>
      <c r="D298" s="4">
        <v>1.3252054068380601E-3</v>
      </c>
      <c r="E298" s="4">
        <v>1.7685029622424599E-3</v>
      </c>
    </row>
    <row r="299" spans="1:5" x14ac:dyDescent="0.3">
      <c r="A299" s="8" t="s">
        <v>128</v>
      </c>
      <c r="B299" s="4" t="s">
        <v>123</v>
      </c>
      <c r="C299" s="4">
        <v>4.07124681933842E-4</v>
      </c>
      <c r="D299" s="4">
        <v>1.3252054068380601E-3</v>
      </c>
      <c r="E299" s="4">
        <v>1.23795207356972E-3</v>
      </c>
    </row>
    <row r="300" spans="1:5" x14ac:dyDescent="0.3">
      <c r="A300" s="8" t="s">
        <v>128</v>
      </c>
      <c r="B300" s="4" t="s">
        <v>124</v>
      </c>
      <c r="C300" s="4">
        <v>1.01781170483461E-4</v>
      </c>
      <c r="D300" s="4">
        <v>2.6504108136761202E-4</v>
      </c>
      <c r="E300" s="4">
        <v>7.0740118489698496E-4</v>
      </c>
    </row>
    <row r="301" spans="1:5" x14ac:dyDescent="0.3">
      <c r="A301" s="8" t="s">
        <v>129</v>
      </c>
      <c r="B301" s="4" t="s">
        <v>118</v>
      </c>
      <c r="C301" s="4">
        <v>1.01781170483461E-4</v>
      </c>
      <c r="D301" s="4">
        <v>0</v>
      </c>
      <c r="E301" s="4">
        <v>0</v>
      </c>
    </row>
    <row r="302" spans="1:5" x14ac:dyDescent="0.3">
      <c r="A302" s="8" t="s">
        <v>129</v>
      </c>
      <c r="B302" s="4" t="s">
        <v>119</v>
      </c>
      <c r="C302" s="4">
        <v>0</v>
      </c>
      <c r="D302" s="4">
        <v>8.8347027122537302E-5</v>
      </c>
      <c r="E302" s="4">
        <v>0</v>
      </c>
    </row>
    <row r="303" spans="1:5" x14ac:dyDescent="0.3">
      <c r="A303" s="8" t="s">
        <v>129</v>
      </c>
      <c r="B303" s="4" t="s">
        <v>122</v>
      </c>
      <c r="C303" s="4">
        <v>1.01781170483461E-4</v>
      </c>
      <c r="D303" s="4">
        <v>8.8347027122537302E-5</v>
      </c>
      <c r="E303" s="4">
        <v>0</v>
      </c>
    </row>
    <row r="304" spans="1:5" x14ac:dyDescent="0.3">
      <c r="A304" s="8" t="s">
        <v>130</v>
      </c>
      <c r="B304" s="4" t="s">
        <v>113</v>
      </c>
      <c r="C304" s="4">
        <v>1.0178117048346099E-3</v>
      </c>
      <c r="D304" s="4">
        <v>1.6785935153282099E-3</v>
      </c>
      <c r="E304" s="4">
        <v>1.0611017773454799E-3</v>
      </c>
    </row>
    <row r="305" spans="1:5" x14ac:dyDescent="0.3">
      <c r="A305" s="8" t="s">
        <v>130</v>
      </c>
      <c r="B305" s="4" t="s">
        <v>114</v>
      </c>
      <c r="C305" s="4">
        <v>0</v>
      </c>
      <c r="D305" s="4">
        <v>1.7669405424507501E-4</v>
      </c>
      <c r="E305" s="4">
        <v>2.6527544433636901E-4</v>
      </c>
    </row>
    <row r="306" spans="1:5" x14ac:dyDescent="0.3">
      <c r="A306" s="8" t="s">
        <v>130</v>
      </c>
      <c r="B306" s="4" t="s">
        <v>115</v>
      </c>
      <c r="C306" s="4">
        <v>1.01781170483461E-4</v>
      </c>
      <c r="D306" s="4">
        <v>2.6504108136761202E-4</v>
      </c>
      <c r="E306" s="4">
        <v>4.4212574056061497E-4</v>
      </c>
    </row>
    <row r="307" spans="1:5" x14ac:dyDescent="0.3">
      <c r="A307" s="8" t="s">
        <v>130</v>
      </c>
      <c r="B307" s="4" t="s">
        <v>116</v>
      </c>
      <c r="C307" s="4">
        <v>6.3104325699745497E-3</v>
      </c>
      <c r="D307" s="4">
        <v>1.14851135259299E-2</v>
      </c>
      <c r="E307" s="4">
        <v>1.01688920328942E-2</v>
      </c>
    </row>
    <row r="308" spans="1:5" x14ac:dyDescent="0.3">
      <c r="A308" s="8" t="s">
        <v>130</v>
      </c>
      <c r="B308" s="4" t="s">
        <v>117</v>
      </c>
      <c r="C308" s="4">
        <v>0</v>
      </c>
      <c r="D308" s="4">
        <v>1.7669405424507501E-4</v>
      </c>
      <c r="E308" s="4">
        <v>8.8425148112123106E-5</v>
      </c>
    </row>
    <row r="309" spans="1:5" x14ac:dyDescent="0.3">
      <c r="A309" s="8" t="s">
        <v>130</v>
      </c>
      <c r="B309" s="4" t="s">
        <v>118</v>
      </c>
      <c r="C309" s="4">
        <v>3.0534351145038201E-4</v>
      </c>
      <c r="D309" s="4">
        <v>1.06016432547045E-3</v>
      </c>
      <c r="E309" s="4">
        <v>7.9582633300910805E-4</v>
      </c>
    </row>
    <row r="310" spans="1:5" x14ac:dyDescent="0.3">
      <c r="A310" s="8" t="s">
        <v>130</v>
      </c>
      <c r="B310" s="4" t="s">
        <v>119</v>
      </c>
      <c r="C310" s="4">
        <v>1.4249363867684501E-3</v>
      </c>
      <c r="D310" s="4">
        <v>2.5620637865535799E-3</v>
      </c>
      <c r="E310" s="4">
        <v>2.6527544433636902E-3</v>
      </c>
    </row>
    <row r="311" spans="1:5" x14ac:dyDescent="0.3">
      <c r="A311" s="8" t="s">
        <v>130</v>
      </c>
      <c r="B311" s="4" t="s">
        <v>120</v>
      </c>
      <c r="C311" s="4">
        <v>4.07124681933842E-4</v>
      </c>
      <c r="D311" s="4">
        <v>1.7669405424507501E-4</v>
      </c>
      <c r="E311" s="4">
        <v>2.6527544433636901E-4</v>
      </c>
    </row>
    <row r="312" spans="1:5" x14ac:dyDescent="0.3">
      <c r="A312" s="8" t="s">
        <v>130</v>
      </c>
      <c r="B312" s="4" t="s">
        <v>121</v>
      </c>
      <c r="C312" s="4">
        <v>1.01781170483461E-4</v>
      </c>
      <c r="D312" s="4">
        <v>2.6504108136761202E-4</v>
      </c>
      <c r="E312" s="4">
        <v>1.7685029622424599E-4</v>
      </c>
    </row>
    <row r="313" spans="1:5" x14ac:dyDescent="0.3">
      <c r="A313" s="8" t="s">
        <v>130</v>
      </c>
      <c r="B313" s="4" t="s">
        <v>122</v>
      </c>
      <c r="C313" s="4">
        <v>1.5267175572519099E-3</v>
      </c>
      <c r="D313" s="4">
        <v>2.0319816238183598E-3</v>
      </c>
      <c r="E313" s="4">
        <v>1.59165266601822E-3</v>
      </c>
    </row>
    <row r="314" spans="1:5" x14ac:dyDescent="0.3">
      <c r="A314" s="8" t="s">
        <v>130</v>
      </c>
      <c r="B314" s="4" t="s">
        <v>123</v>
      </c>
      <c r="C314" s="4">
        <v>4.07124681933842E-4</v>
      </c>
      <c r="D314" s="4">
        <v>5.3008216273522403E-4</v>
      </c>
      <c r="E314" s="4">
        <v>6.1897603678486197E-4</v>
      </c>
    </row>
    <row r="315" spans="1:5" x14ac:dyDescent="0.3">
      <c r="A315" s="8" t="s">
        <v>130</v>
      </c>
      <c r="B315" s="4" t="s">
        <v>124</v>
      </c>
      <c r="C315" s="4">
        <v>3.0534351145038201E-4</v>
      </c>
      <c r="D315" s="4">
        <v>1.7669405424507501E-4</v>
      </c>
      <c r="E315" s="4">
        <v>2.6527544433636901E-4</v>
      </c>
    </row>
    <row r="316" spans="1:5" x14ac:dyDescent="0.3">
      <c r="A316" s="8" t="s">
        <v>131</v>
      </c>
      <c r="B316" s="4" t="s">
        <v>113</v>
      </c>
      <c r="C316" s="4">
        <v>1.01781170483461E-4</v>
      </c>
      <c r="D316" s="4">
        <v>1.7669405424507501E-4</v>
      </c>
      <c r="E316" s="4">
        <v>2.6527544433636901E-4</v>
      </c>
    </row>
    <row r="317" spans="1:5" x14ac:dyDescent="0.3">
      <c r="A317" s="8" t="s">
        <v>131</v>
      </c>
      <c r="B317" s="4" t="s">
        <v>114</v>
      </c>
      <c r="C317" s="4">
        <v>0</v>
      </c>
      <c r="D317" s="4">
        <v>0</v>
      </c>
      <c r="E317" s="4">
        <v>8.8425148112123106E-5</v>
      </c>
    </row>
    <row r="318" spans="1:5" x14ac:dyDescent="0.3">
      <c r="A318" s="8" t="s">
        <v>131</v>
      </c>
      <c r="B318" s="4" t="s">
        <v>115</v>
      </c>
      <c r="C318" s="4">
        <v>1.01781170483461E-4</v>
      </c>
      <c r="D318" s="4">
        <v>8.8347027122537302E-5</v>
      </c>
      <c r="E318" s="4">
        <v>0</v>
      </c>
    </row>
    <row r="319" spans="1:5" x14ac:dyDescent="0.3">
      <c r="A319" s="8" t="s">
        <v>131</v>
      </c>
      <c r="B319" s="4" t="s">
        <v>116</v>
      </c>
      <c r="C319" s="4">
        <v>1.0178117048346099E-3</v>
      </c>
      <c r="D319" s="4">
        <v>2.0319816238183598E-3</v>
      </c>
      <c r="E319" s="4">
        <v>1.4148023697939699E-3</v>
      </c>
    </row>
    <row r="320" spans="1:5" x14ac:dyDescent="0.3">
      <c r="A320" s="8" t="s">
        <v>131</v>
      </c>
      <c r="B320" s="4" t="s">
        <v>117</v>
      </c>
      <c r="C320" s="4">
        <v>1.01781170483461E-4</v>
      </c>
      <c r="D320" s="4">
        <v>0</v>
      </c>
      <c r="E320" s="4">
        <v>0</v>
      </c>
    </row>
    <row r="321" spans="1:5" x14ac:dyDescent="0.3">
      <c r="A321" s="8" t="s">
        <v>131</v>
      </c>
      <c r="B321" s="4" t="s">
        <v>118</v>
      </c>
      <c r="C321" s="4">
        <v>0</v>
      </c>
      <c r="D321" s="4">
        <v>1.7669405424507501E-4</v>
      </c>
      <c r="E321" s="4">
        <v>2.6527544433636901E-4</v>
      </c>
    </row>
    <row r="322" spans="1:5" x14ac:dyDescent="0.3">
      <c r="A322" s="8" t="s">
        <v>131</v>
      </c>
      <c r="B322" s="4" t="s">
        <v>119</v>
      </c>
      <c r="C322" s="4">
        <v>2.03562340966921E-4</v>
      </c>
      <c r="D322" s="4">
        <v>1.2368583797155201E-3</v>
      </c>
      <c r="E322" s="4">
        <v>1.0611017773454799E-3</v>
      </c>
    </row>
    <row r="323" spans="1:5" x14ac:dyDescent="0.3">
      <c r="A323" s="8" t="s">
        <v>131</v>
      </c>
      <c r="B323" s="4" t="s">
        <v>120</v>
      </c>
      <c r="C323" s="4">
        <v>1.01781170483461E-4</v>
      </c>
      <c r="D323" s="4">
        <v>8.8347027122537302E-5</v>
      </c>
      <c r="E323" s="4">
        <v>2.6527544433636901E-4</v>
      </c>
    </row>
    <row r="324" spans="1:5" x14ac:dyDescent="0.3">
      <c r="A324" s="8" t="s">
        <v>131</v>
      </c>
      <c r="B324" s="4" t="s">
        <v>121</v>
      </c>
      <c r="C324" s="4">
        <v>1.01781170483461E-4</v>
      </c>
      <c r="D324" s="4">
        <v>8.8347027122537302E-5</v>
      </c>
      <c r="E324" s="4">
        <v>0</v>
      </c>
    </row>
    <row r="325" spans="1:5" x14ac:dyDescent="0.3">
      <c r="A325" s="8" t="s">
        <v>131</v>
      </c>
      <c r="B325" s="4" t="s">
        <v>122</v>
      </c>
      <c r="C325" s="4">
        <v>3.0534351145038201E-4</v>
      </c>
      <c r="D325" s="4">
        <v>6.1842918985776101E-4</v>
      </c>
      <c r="E325" s="4">
        <v>1.0611017773454799E-3</v>
      </c>
    </row>
    <row r="326" spans="1:5" x14ac:dyDescent="0.3">
      <c r="A326" s="8" t="s">
        <v>131</v>
      </c>
      <c r="B326" s="4" t="s">
        <v>123</v>
      </c>
      <c r="C326" s="4">
        <v>1.01781170483461E-4</v>
      </c>
      <c r="D326" s="4">
        <v>2.6504108136761202E-4</v>
      </c>
      <c r="E326" s="4">
        <v>4.4212574056061497E-4</v>
      </c>
    </row>
    <row r="327" spans="1:5" x14ac:dyDescent="0.3">
      <c r="A327" s="8" t="s">
        <v>131</v>
      </c>
      <c r="B327" s="4" t="s">
        <v>124</v>
      </c>
      <c r="C327" s="4">
        <v>2.03562340966921E-4</v>
      </c>
      <c r="D327" s="4">
        <v>8.8347027122537302E-5</v>
      </c>
      <c r="E327" s="4">
        <v>2.6527544433636901E-4</v>
      </c>
    </row>
    <row r="328" spans="1:5" x14ac:dyDescent="0.3">
      <c r="A328" s="8" t="s">
        <v>132</v>
      </c>
      <c r="B328" s="4" t="s">
        <v>113</v>
      </c>
      <c r="C328" s="4">
        <v>3.0534351145038201E-4</v>
      </c>
      <c r="D328" s="4">
        <v>1.7669405424507501E-4</v>
      </c>
      <c r="E328" s="4">
        <v>2.6527544433636901E-4</v>
      </c>
    </row>
    <row r="329" spans="1:5" x14ac:dyDescent="0.3">
      <c r="A329" s="8" t="s">
        <v>132</v>
      </c>
      <c r="B329" s="4" t="s">
        <v>114</v>
      </c>
      <c r="C329" s="4">
        <v>0</v>
      </c>
      <c r="D329" s="4">
        <v>8.8347027122537302E-5</v>
      </c>
      <c r="E329" s="4">
        <v>8.8425148112123106E-5</v>
      </c>
    </row>
    <row r="330" spans="1:5" x14ac:dyDescent="0.3">
      <c r="A330" s="8" t="s">
        <v>132</v>
      </c>
      <c r="B330" s="4" t="s">
        <v>115</v>
      </c>
      <c r="C330" s="4">
        <v>1.01781170483461E-4</v>
      </c>
      <c r="D330" s="4">
        <v>0</v>
      </c>
      <c r="E330" s="4">
        <v>8.8425148112123106E-5</v>
      </c>
    </row>
    <row r="331" spans="1:5" x14ac:dyDescent="0.3">
      <c r="A331" s="8" t="s">
        <v>132</v>
      </c>
      <c r="B331" s="4" t="s">
        <v>116</v>
      </c>
      <c r="C331" s="4">
        <v>8.1424936386768399E-4</v>
      </c>
      <c r="D331" s="4">
        <v>4.41735135612687E-4</v>
      </c>
      <c r="E331" s="4">
        <v>8.8425148112123103E-4</v>
      </c>
    </row>
    <row r="332" spans="1:5" x14ac:dyDescent="0.3">
      <c r="A332" s="8" t="s">
        <v>132</v>
      </c>
      <c r="B332" s="4" t="s">
        <v>118</v>
      </c>
      <c r="C332" s="4">
        <v>0</v>
      </c>
      <c r="D332" s="4">
        <v>8.8347027122537302E-5</v>
      </c>
      <c r="E332" s="4">
        <v>0</v>
      </c>
    </row>
    <row r="333" spans="1:5" x14ac:dyDescent="0.3">
      <c r="A333" s="8" t="s">
        <v>132</v>
      </c>
      <c r="B333" s="4" t="s">
        <v>119</v>
      </c>
      <c r="C333" s="4">
        <v>3.0534351145038201E-4</v>
      </c>
      <c r="D333" s="4">
        <v>2.2086756780634298E-3</v>
      </c>
      <c r="E333" s="4">
        <v>3.0948801839243102E-3</v>
      </c>
    </row>
    <row r="334" spans="1:5" x14ac:dyDescent="0.3">
      <c r="A334" s="8" t="s">
        <v>132</v>
      </c>
      <c r="B334" s="4" t="s">
        <v>120</v>
      </c>
      <c r="C334" s="4">
        <v>2.03562340966921E-4</v>
      </c>
      <c r="D334" s="4">
        <v>8.8347027122537302E-5</v>
      </c>
      <c r="E334" s="4">
        <v>4.4212574056061497E-4</v>
      </c>
    </row>
    <row r="335" spans="1:5" x14ac:dyDescent="0.3">
      <c r="A335" s="8" t="s">
        <v>132</v>
      </c>
      <c r="B335" s="4" t="s">
        <v>122</v>
      </c>
      <c r="C335" s="4">
        <v>7.1246819338422395E-4</v>
      </c>
      <c r="D335" s="4">
        <v>7.9512324410283605E-4</v>
      </c>
      <c r="E335" s="4">
        <v>1.0611017773454799E-3</v>
      </c>
    </row>
    <row r="336" spans="1:5" x14ac:dyDescent="0.3">
      <c r="A336" s="8" t="s">
        <v>132</v>
      </c>
      <c r="B336" s="4" t="s">
        <v>123</v>
      </c>
      <c r="C336" s="4">
        <v>4.07124681933842E-4</v>
      </c>
      <c r="D336" s="4">
        <v>8.8347027122537302E-4</v>
      </c>
      <c r="E336" s="4">
        <v>6.1897603678486197E-4</v>
      </c>
    </row>
    <row r="337" spans="1:5" x14ac:dyDescent="0.3">
      <c r="A337" s="8" t="s">
        <v>132</v>
      </c>
      <c r="B337" s="4" t="s">
        <v>124</v>
      </c>
      <c r="C337" s="4">
        <v>1.01781170483461E-4</v>
      </c>
      <c r="D337" s="4">
        <v>1.7669405424507501E-4</v>
      </c>
      <c r="E337" s="4">
        <v>8.8425148112123106E-5</v>
      </c>
    </row>
    <row r="338" spans="1:5" x14ac:dyDescent="0.3">
      <c r="A338" s="8" t="s">
        <v>133</v>
      </c>
      <c r="B338" s="4" t="s">
        <v>113</v>
      </c>
      <c r="C338" s="4">
        <v>7.1246819338422395E-4</v>
      </c>
      <c r="D338" s="4">
        <v>9.7181729834791097E-4</v>
      </c>
      <c r="E338" s="4">
        <v>7.0740118489698496E-4</v>
      </c>
    </row>
    <row r="339" spans="1:5" x14ac:dyDescent="0.3">
      <c r="A339" s="8" t="s">
        <v>133</v>
      </c>
      <c r="B339" s="4" t="s">
        <v>114</v>
      </c>
      <c r="C339" s="4">
        <v>0</v>
      </c>
      <c r="D339" s="4">
        <v>2.6504108136761202E-4</v>
      </c>
      <c r="E339" s="4">
        <v>1.7685029622424599E-4</v>
      </c>
    </row>
    <row r="340" spans="1:5" x14ac:dyDescent="0.3">
      <c r="A340" s="8" t="s">
        <v>133</v>
      </c>
      <c r="B340" s="4" t="s">
        <v>115</v>
      </c>
      <c r="C340" s="4">
        <v>1.01781170483461E-4</v>
      </c>
      <c r="D340" s="4">
        <v>1.7669405424507501E-4</v>
      </c>
      <c r="E340" s="4">
        <v>3.5370059244849199E-4</v>
      </c>
    </row>
    <row r="341" spans="1:5" x14ac:dyDescent="0.3">
      <c r="A341" s="8" t="s">
        <v>133</v>
      </c>
      <c r="B341" s="4" t="s">
        <v>116</v>
      </c>
      <c r="C341" s="4">
        <v>2.5445292620865098E-3</v>
      </c>
      <c r="D341" s="4">
        <v>3.1804929764113398E-3</v>
      </c>
      <c r="E341" s="4">
        <v>3.8022813688212902E-3</v>
      </c>
    </row>
    <row r="342" spans="1:5" x14ac:dyDescent="0.3">
      <c r="A342" s="8" t="s">
        <v>133</v>
      </c>
      <c r="B342" s="4" t="s">
        <v>117</v>
      </c>
      <c r="C342" s="4">
        <v>0</v>
      </c>
      <c r="D342" s="4">
        <v>1.7669405424507501E-4</v>
      </c>
      <c r="E342" s="4">
        <v>0</v>
      </c>
    </row>
    <row r="343" spans="1:5" x14ac:dyDescent="0.3">
      <c r="A343" s="8" t="s">
        <v>133</v>
      </c>
      <c r="B343" s="4" t="s">
        <v>118</v>
      </c>
      <c r="C343" s="4">
        <v>3.0534351145038201E-4</v>
      </c>
      <c r="D343" s="4">
        <v>1.7669405424507501E-4</v>
      </c>
      <c r="E343" s="4">
        <v>1.7685029622424599E-4</v>
      </c>
    </row>
    <row r="344" spans="1:5" x14ac:dyDescent="0.3">
      <c r="A344" s="8" t="s">
        <v>133</v>
      </c>
      <c r="B344" s="4" t="s">
        <v>119</v>
      </c>
      <c r="C344" s="4">
        <v>2.03562340966921E-4</v>
      </c>
      <c r="D344" s="4">
        <v>8.8347027122537302E-5</v>
      </c>
      <c r="E344" s="4">
        <v>0</v>
      </c>
    </row>
    <row r="345" spans="1:5" x14ac:dyDescent="0.3">
      <c r="A345" s="8" t="s">
        <v>133</v>
      </c>
      <c r="B345" s="4" t="s">
        <v>120</v>
      </c>
      <c r="C345" s="4">
        <v>0</v>
      </c>
      <c r="D345" s="4">
        <v>8.8347027122537302E-5</v>
      </c>
      <c r="E345" s="4">
        <v>0</v>
      </c>
    </row>
    <row r="346" spans="1:5" x14ac:dyDescent="0.3">
      <c r="A346" s="8" t="s">
        <v>133</v>
      </c>
      <c r="B346" s="4" t="s">
        <v>121</v>
      </c>
      <c r="C346" s="4">
        <v>0</v>
      </c>
      <c r="D346" s="4">
        <v>0</v>
      </c>
      <c r="E346" s="4">
        <v>8.8425148112123106E-5</v>
      </c>
    </row>
    <row r="347" spans="1:5" x14ac:dyDescent="0.3">
      <c r="A347" s="8" t="s">
        <v>133</v>
      </c>
      <c r="B347" s="4" t="s">
        <v>122</v>
      </c>
      <c r="C347" s="4">
        <v>2.03562340966921E-4</v>
      </c>
      <c r="D347" s="4">
        <v>0</v>
      </c>
      <c r="E347" s="4">
        <v>2.6527544433636901E-4</v>
      </c>
    </row>
    <row r="348" spans="1:5" x14ac:dyDescent="0.3">
      <c r="A348" s="8" t="s">
        <v>134</v>
      </c>
      <c r="B348" s="4" t="s">
        <v>113</v>
      </c>
      <c r="C348" s="4">
        <v>1.9338422391857501E-3</v>
      </c>
      <c r="D348" s="4">
        <v>3.9756162205141802E-3</v>
      </c>
      <c r="E348" s="4">
        <v>4.5096825537182797E-3</v>
      </c>
    </row>
    <row r="349" spans="1:5" x14ac:dyDescent="0.3">
      <c r="A349" s="8" t="s">
        <v>134</v>
      </c>
      <c r="B349" s="4" t="s">
        <v>114</v>
      </c>
      <c r="C349" s="4">
        <v>2.03562340966921E-4</v>
      </c>
      <c r="D349" s="4">
        <v>5.3008216273522403E-4</v>
      </c>
      <c r="E349" s="4">
        <v>3.5370059244849199E-4</v>
      </c>
    </row>
    <row r="350" spans="1:5" x14ac:dyDescent="0.3">
      <c r="A350" s="8" t="s">
        <v>134</v>
      </c>
      <c r="B350" s="4" t="s">
        <v>115</v>
      </c>
      <c r="C350" s="4">
        <v>8.1424936386768399E-4</v>
      </c>
      <c r="D350" s="4">
        <v>6.1842918985776101E-4</v>
      </c>
      <c r="E350" s="4">
        <v>7.9582633300910805E-4</v>
      </c>
    </row>
    <row r="351" spans="1:5" x14ac:dyDescent="0.3">
      <c r="A351" s="8" t="s">
        <v>134</v>
      </c>
      <c r="B351" s="4" t="s">
        <v>116</v>
      </c>
      <c r="C351" s="4">
        <v>8.1424936386768395E-3</v>
      </c>
      <c r="D351" s="4">
        <v>1.1131725417439699E-2</v>
      </c>
      <c r="E351" s="4">
        <v>1.16721195508002E-2</v>
      </c>
    </row>
    <row r="352" spans="1:5" x14ac:dyDescent="0.3">
      <c r="A352" s="8" t="s">
        <v>134</v>
      </c>
      <c r="B352" s="4" t="s">
        <v>117</v>
      </c>
      <c r="C352" s="4">
        <v>5.0890585241730301E-4</v>
      </c>
      <c r="D352" s="4">
        <v>6.1842918985776101E-4</v>
      </c>
      <c r="E352" s="4">
        <v>4.4212574056061497E-4</v>
      </c>
    </row>
    <row r="353" spans="1:5" x14ac:dyDescent="0.3">
      <c r="A353" s="8" t="s">
        <v>134</v>
      </c>
      <c r="B353" s="4" t="s">
        <v>118</v>
      </c>
      <c r="C353" s="4">
        <v>2.03562340966921E-4</v>
      </c>
      <c r="D353" s="4">
        <v>1.2368583797155201E-3</v>
      </c>
      <c r="E353" s="4">
        <v>9.7267662923335402E-4</v>
      </c>
    </row>
    <row r="354" spans="1:5" x14ac:dyDescent="0.3">
      <c r="A354" s="8" t="s">
        <v>134</v>
      </c>
      <c r="B354" s="4" t="s">
        <v>119</v>
      </c>
      <c r="C354" s="4">
        <v>3.0534351145038198E-3</v>
      </c>
      <c r="D354" s="4">
        <v>4.9474335188620898E-3</v>
      </c>
      <c r="E354" s="4">
        <v>7.1624369970819703E-3</v>
      </c>
    </row>
    <row r="355" spans="1:5" x14ac:dyDescent="0.3">
      <c r="A355" s="8" t="s">
        <v>134</v>
      </c>
      <c r="B355" s="4" t="s">
        <v>120</v>
      </c>
      <c r="C355" s="4">
        <v>1.01781170483461E-4</v>
      </c>
      <c r="D355" s="4">
        <v>1.6785935153282099E-3</v>
      </c>
      <c r="E355" s="4">
        <v>1.3263772216818501E-3</v>
      </c>
    </row>
    <row r="356" spans="1:5" x14ac:dyDescent="0.3">
      <c r="A356" s="8" t="s">
        <v>134</v>
      </c>
      <c r="B356" s="4" t="s">
        <v>121</v>
      </c>
      <c r="C356" s="4">
        <v>3.0534351145038201E-4</v>
      </c>
      <c r="D356" s="4">
        <v>1.7669405424507501E-4</v>
      </c>
      <c r="E356" s="4">
        <v>2.6527544433636901E-4</v>
      </c>
    </row>
    <row r="357" spans="1:5" x14ac:dyDescent="0.3">
      <c r="A357" s="8" t="s">
        <v>134</v>
      </c>
      <c r="B357" s="4" t="s">
        <v>122</v>
      </c>
      <c r="C357" s="4">
        <v>5.6997455470737899E-3</v>
      </c>
      <c r="D357" s="4">
        <v>7.2444562240480603E-3</v>
      </c>
      <c r="E357" s="4">
        <v>6.36661066407286E-3</v>
      </c>
    </row>
    <row r="358" spans="1:5" x14ac:dyDescent="0.3">
      <c r="A358" s="8" t="s">
        <v>134</v>
      </c>
      <c r="B358" s="4" t="s">
        <v>123</v>
      </c>
      <c r="C358" s="4">
        <v>9.1603053435114501E-4</v>
      </c>
      <c r="D358" s="4">
        <v>1.85528756957328E-3</v>
      </c>
      <c r="E358" s="4">
        <v>1.59165266601822E-3</v>
      </c>
    </row>
    <row r="359" spans="1:5" x14ac:dyDescent="0.3">
      <c r="A359" s="8" t="s">
        <v>134</v>
      </c>
      <c r="B359" s="4" t="s">
        <v>124</v>
      </c>
      <c r="C359" s="4">
        <v>5.0890585241730301E-4</v>
      </c>
      <c r="D359" s="4">
        <v>7.0677621698029896E-4</v>
      </c>
      <c r="E359" s="4">
        <v>1.0611017773454799E-3</v>
      </c>
    </row>
    <row r="360" spans="1:5" x14ac:dyDescent="0.3">
      <c r="A360" s="8" t="s">
        <v>135</v>
      </c>
      <c r="B360" s="4" t="s">
        <v>113</v>
      </c>
      <c r="C360" s="4">
        <v>1.4147582697201001E-2</v>
      </c>
      <c r="D360" s="4">
        <v>0</v>
      </c>
      <c r="E360" s="4">
        <v>0</v>
      </c>
    </row>
    <row r="361" spans="1:5" x14ac:dyDescent="0.3">
      <c r="A361" s="8" t="s">
        <v>135</v>
      </c>
      <c r="B361" s="4" t="s">
        <v>114</v>
      </c>
      <c r="C361" s="4">
        <v>6.1068702290076305E-4</v>
      </c>
      <c r="D361" s="4">
        <v>0</v>
      </c>
      <c r="E361" s="4">
        <v>0</v>
      </c>
    </row>
    <row r="362" spans="1:5" x14ac:dyDescent="0.3">
      <c r="A362" s="8" t="s">
        <v>135</v>
      </c>
      <c r="B362" s="4" t="s">
        <v>115</v>
      </c>
      <c r="C362" s="4">
        <v>1.83206106870229E-3</v>
      </c>
      <c r="D362" s="4">
        <v>0</v>
      </c>
      <c r="E362" s="4">
        <v>0</v>
      </c>
    </row>
    <row r="363" spans="1:5" x14ac:dyDescent="0.3">
      <c r="A363" s="8" t="s">
        <v>135</v>
      </c>
      <c r="B363" s="4" t="s">
        <v>116</v>
      </c>
      <c r="C363" s="4">
        <v>9.4860050890585204E-2</v>
      </c>
      <c r="D363" s="4">
        <v>0</v>
      </c>
      <c r="E363" s="4">
        <v>0</v>
      </c>
    </row>
    <row r="364" spans="1:5" x14ac:dyDescent="0.3">
      <c r="A364" s="8" t="s">
        <v>135</v>
      </c>
      <c r="B364" s="4" t="s">
        <v>117</v>
      </c>
      <c r="C364" s="4">
        <v>1.32315521628499E-3</v>
      </c>
      <c r="D364" s="4">
        <v>0</v>
      </c>
      <c r="E364" s="4">
        <v>0</v>
      </c>
    </row>
    <row r="365" spans="1:5" x14ac:dyDescent="0.3">
      <c r="A365" s="8" t="s">
        <v>135</v>
      </c>
      <c r="B365" s="4" t="s">
        <v>118</v>
      </c>
      <c r="C365" s="4">
        <v>7.3282442748091601E-3</v>
      </c>
      <c r="D365" s="4">
        <v>0</v>
      </c>
      <c r="E365" s="4">
        <v>0</v>
      </c>
    </row>
    <row r="366" spans="1:5" x14ac:dyDescent="0.3">
      <c r="A366" s="8" t="s">
        <v>135</v>
      </c>
      <c r="B366" s="4" t="s">
        <v>119</v>
      </c>
      <c r="C366" s="4">
        <v>6.7989821882951607E-2</v>
      </c>
      <c r="D366" s="4">
        <v>0</v>
      </c>
      <c r="E366" s="4">
        <v>0</v>
      </c>
    </row>
    <row r="367" spans="1:5" x14ac:dyDescent="0.3">
      <c r="A367" s="8" t="s">
        <v>135</v>
      </c>
      <c r="B367" s="4" t="s">
        <v>120</v>
      </c>
      <c r="C367" s="4">
        <v>1.3333333333333299E-2</v>
      </c>
      <c r="D367" s="4">
        <v>0</v>
      </c>
      <c r="E367" s="4">
        <v>0</v>
      </c>
    </row>
    <row r="368" spans="1:5" x14ac:dyDescent="0.3">
      <c r="A368" s="8" t="s">
        <v>135</v>
      </c>
      <c r="B368" s="4" t="s">
        <v>121</v>
      </c>
      <c r="C368" s="4">
        <v>4.0712468193384197E-3</v>
      </c>
      <c r="D368" s="4">
        <v>0</v>
      </c>
      <c r="E368" s="4">
        <v>0</v>
      </c>
    </row>
    <row r="369" spans="1:5" x14ac:dyDescent="0.3">
      <c r="A369" s="8" t="s">
        <v>135</v>
      </c>
      <c r="B369" s="4" t="s">
        <v>122</v>
      </c>
      <c r="C369" s="4">
        <v>7.1450381679389302E-2</v>
      </c>
      <c r="D369" s="4">
        <v>0</v>
      </c>
      <c r="E369" s="4">
        <v>0</v>
      </c>
    </row>
    <row r="370" spans="1:5" x14ac:dyDescent="0.3">
      <c r="A370" s="8" t="s">
        <v>135</v>
      </c>
      <c r="B370" s="4" t="s">
        <v>123</v>
      </c>
      <c r="C370" s="4">
        <v>2.0559796437659001E-2</v>
      </c>
      <c r="D370" s="4">
        <v>0</v>
      </c>
      <c r="E370" s="4">
        <v>0</v>
      </c>
    </row>
    <row r="371" spans="1:5" x14ac:dyDescent="0.3">
      <c r="A371" s="8" t="s">
        <v>135</v>
      </c>
      <c r="B371" s="4" t="s">
        <v>124</v>
      </c>
      <c r="C371" s="4">
        <v>1.2620865139949099E-2</v>
      </c>
      <c r="D371" s="4">
        <v>0</v>
      </c>
      <c r="E371" s="4">
        <v>0</v>
      </c>
    </row>
    <row r="372" spans="1:5" x14ac:dyDescent="0.3">
      <c r="A372" s="8" t="s">
        <v>17</v>
      </c>
      <c r="B372" s="4" t="s">
        <v>113</v>
      </c>
      <c r="C372" s="4">
        <v>3.9694656488549604E-3</v>
      </c>
      <c r="D372" s="4">
        <v>6.0075978443325396E-3</v>
      </c>
      <c r="E372" s="4">
        <v>5.5707843310637498E-3</v>
      </c>
    </row>
    <row r="373" spans="1:5" x14ac:dyDescent="0.3">
      <c r="A373" s="8" t="s">
        <v>17</v>
      </c>
      <c r="B373" s="4" t="s">
        <v>114</v>
      </c>
      <c r="C373" s="4">
        <v>4.07124681933842E-4</v>
      </c>
      <c r="D373" s="4">
        <v>6.1842918985776101E-4</v>
      </c>
      <c r="E373" s="4">
        <v>6.1897603678486197E-4</v>
      </c>
    </row>
    <row r="374" spans="1:5" x14ac:dyDescent="0.3">
      <c r="A374" s="8" t="s">
        <v>17</v>
      </c>
      <c r="B374" s="4" t="s">
        <v>115</v>
      </c>
      <c r="C374" s="4">
        <v>9.1603053435114501E-4</v>
      </c>
      <c r="D374" s="4">
        <v>9.7181729834791097E-4</v>
      </c>
      <c r="E374" s="4">
        <v>1.4148023697939699E-3</v>
      </c>
    </row>
    <row r="375" spans="1:5" x14ac:dyDescent="0.3">
      <c r="A375" s="8" t="s">
        <v>17</v>
      </c>
      <c r="B375" s="4" t="s">
        <v>116</v>
      </c>
      <c r="C375" s="4">
        <v>0.10432569974554699</v>
      </c>
      <c r="D375" s="4">
        <v>0.14727449421326999</v>
      </c>
      <c r="E375" s="4">
        <v>0.13201874613139999</v>
      </c>
    </row>
    <row r="376" spans="1:5" x14ac:dyDescent="0.3">
      <c r="A376" s="8" t="s">
        <v>17</v>
      </c>
      <c r="B376" s="4" t="s">
        <v>117</v>
      </c>
      <c r="C376" s="4">
        <v>4.07124681933842E-4</v>
      </c>
      <c r="D376" s="4">
        <v>5.3008216273522403E-4</v>
      </c>
      <c r="E376" s="4">
        <v>4.4212574056061497E-4</v>
      </c>
    </row>
    <row r="377" spans="1:5" x14ac:dyDescent="0.3">
      <c r="A377" s="8" t="s">
        <v>17</v>
      </c>
      <c r="B377" s="4" t="s">
        <v>118</v>
      </c>
      <c r="C377" s="4">
        <v>6.9211195928753199E-3</v>
      </c>
      <c r="D377" s="4">
        <v>1.33404010955031E-2</v>
      </c>
      <c r="E377" s="4">
        <v>9.6383411442214195E-3</v>
      </c>
    </row>
    <row r="378" spans="1:5" x14ac:dyDescent="0.3">
      <c r="A378" s="8" t="s">
        <v>17</v>
      </c>
      <c r="B378" s="4" t="s">
        <v>119</v>
      </c>
      <c r="C378" s="4">
        <v>1.2824427480916001E-2</v>
      </c>
      <c r="D378" s="4">
        <v>1.44889124480961E-2</v>
      </c>
      <c r="E378" s="4">
        <v>1.19373949951366E-2</v>
      </c>
    </row>
    <row r="379" spans="1:5" x14ac:dyDescent="0.3">
      <c r="A379" s="8" t="s">
        <v>17</v>
      </c>
      <c r="B379" s="4" t="s">
        <v>120</v>
      </c>
      <c r="C379" s="4">
        <v>1.22137404580153E-3</v>
      </c>
      <c r="D379" s="4">
        <v>2.1203286509409E-3</v>
      </c>
      <c r="E379" s="4">
        <v>2.2106287028030801E-3</v>
      </c>
    </row>
    <row r="380" spans="1:5" x14ac:dyDescent="0.3">
      <c r="A380" s="8" t="s">
        <v>17</v>
      </c>
      <c r="B380" s="4" t="s">
        <v>121</v>
      </c>
      <c r="C380" s="4">
        <v>8.1424936386768399E-4</v>
      </c>
      <c r="D380" s="4">
        <v>9.7181729834791097E-4</v>
      </c>
      <c r="E380" s="4">
        <v>4.4212574056061497E-4</v>
      </c>
    </row>
    <row r="381" spans="1:5" x14ac:dyDescent="0.3">
      <c r="A381" s="8" t="s">
        <v>17</v>
      </c>
      <c r="B381" s="4" t="s">
        <v>122</v>
      </c>
      <c r="C381" s="4">
        <v>1.0381679389313E-2</v>
      </c>
      <c r="D381" s="4">
        <v>1.51073416379539E-2</v>
      </c>
      <c r="E381" s="4">
        <v>1.42364488460518E-2</v>
      </c>
    </row>
    <row r="382" spans="1:5" x14ac:dyDescent="0.3">
      <c r="A382" s="8" t="s">
        <v>17</v>
      </c>
      <c r="B382" s="4" t="s">
        <v>123</v>
      </c>
      <c r="C382" s="4">
        <v>1.9338422391857501E-3</v>
      </c>
      <c r="D382" s="4">
        <v>1.7669405424507499E-3</v>
      </c>
      <c r="E382" s="4">
        <v>1.59165266601822E-3</v>
      </c>
    </row>
    <row r="383" spans="1:5" x14ac:dyDescent="0.3">
      <c r="A383" s="8" t="s">
        <v>17</v>
      </c>
      <c r="B383" s="4" t="s">
        <v>124</v>
      </c>
      <c r="C383" s="4">
        <v>9.1603053435114501E-4</v>
      </c>
      <c r="D383" s="4">
        <v>1.85528756957328E-3</v>
      </c>
      <c r="E383" s="4">
        <v>2.6527544433636902E-3</v>
      </c>
    </row>
    <row r="384" spans="1:5" x14ac:dyDescent="0.3">
      <c r="A384" s="8" t="s">
        <v>136</v>
      </c>
      <c r="B384" s="4" t="s">
        <v>113</v>
      </c>
      <c r="C384" s="4">
        <v>9.1603053435114501E-4</v>
      </c>
      <c r="D384" s="4">
        <v>1.5902464882056699E-3</v>
      </c>
      <c r="E384" s="4">
        <v>1.4148023697939699E-3</v>
      </c>
    </row>
    <row r="385" spans="1:5" x14ac:dyDescent="0.3">
      <c r="A385" s="8" t="s">
        <v>136</v>
      </c>
      <c r="B385" s="4" t="s">
        <v>114</v>
      </c>
      <c r="C385" s="4">
        <v>2.03562340966921E-4</v>
      </c>
      <c r="D385" s="4">
        <v>1.7669405424507501E-4</v>
      </c>
      <c r="E385" s="4">
        <v>0</v>
      </c>
    </row>
    <row r="386" spans="1:5" x14ac:dyDescent="0.3">
      <c r="A386" s="8" t="s">
        <v>136</v>
      </c>
      <c r="B386" s="4" t="s">
        <v>115</v>
      </c>
      <c r="C386" s="4">
        <v>4.07124681933842E-4</v>
      </c>
      <c r="D386" s="4">
        <v>0</v>
      </c>
      <c r="E386" s="4">
        <v>2.6527544433636901E-4</v>
      </c>
    </row>
    <row r="387" spans="1:5" x14ac:dyDescent="0.3">
      <c r="A387" s="8" t="s">
        <v>136</v>
      </c>
      <c r="B387" s="4" t="s">
        <v>116</v>
      </c>
      <c r="C387" s="4">
        <v>4.9872773536895698E-3</v>
      </c>
      <c r="D387" s="4">
        <v>5.3008216273522403E-3</v>
      </c>
      <c r="E387" s="4">
        <v>6.2781855159607398E-3</v>
      </c>
    </row>
    <row r="388" spans="1:5" x14ac:dyDescent="0.3">
      <c r="A388" s="8" t="s">
        <v>136</v>
      </c>
      <c r="B388" s="4" t="s">
        <v>117</v>
      </c>
      <c r="C388" s="4">
        <v>2.03562340966921E-4</v>
      </c>
      <c r="D388" s="4">
        <v>8.8347027122537302E-5</v>
      </c>
      <c r="E388" s="4">
        <v>3.5370059244849199E-4</v>
      </c>
    </row>
    <row r="389" spans="1:5" x14ac:dyDescent="0.3">
      <c r="A389" s="8" t="s">
        <v>136</v>
      </c>
      <c r="B389" s="4" t="s">
        <v>118</v>
      </c>
      <c r="C389" s="4">
        <v>7.1246819338422395E-4</v>
      </c>
      <c r="D389" s="4">
        <v>9.7181729834791097E-4</v>
      </c>
      <c r="E389" s="4">
        <v>4.4212574056061497E-4</v>
      </c>
    </row>
    <row r="390" spans="1:5" x14ac:dyDescent="0.3">
      <c r="A390" s="8" t="s">
        <v>136</v>
      </c>
      <c r="B390" s="4" t="s">
        <v>119</v>
      </c>
      <c r="C390" s="4">
        <v>7.0229007633587802E-3</v>
      </c>
      <c r="D390" s="4">
        <v>1.3693789203993299E-2</v>
      </c>
      <c r="E390" s="4">
        <v>2.10451852506853E-2</v>
      </c>
    </row>
    <row r="391" spans="1:5" x14ac:dyDescent="0.3">
      <c r="A391" s="8" t="s">
        <v>136</v>
      </c>
      <c r="B391" s="4" t="s">
        <v>120</v>
      </c>
      <c r="C391" s="4">
        <v>2.2391857506361299E-3</v>
      </c>
      <c r="D391" s="4">
        <v>4.7707394646170197E-3</v>
      </c>
      <c r="E391" s="4">
        <v>6.1897603678486204E-3</v>
      </c>
    </row>
    <row r="392" spans="1:5" x14ac:dyDescent="0.3">
      <c r="A392" s="8" t="s">
        <v>136</v>
      </c>
      <c r="B392" s="4" t="s">
        <v>121</v>
      </c>
      <c r="C392" s="4">
        <v>5.0890585241730301E-4</v>
      </c>
      <c r="D392" s="4">
        <v>1.4135524339606001E-3</v>
      </c>
      <c r="E392" s="4">
        <v>9.7267662923335402E-4</v>
      </c>
    </row>
    <row r="393" spans="1:5" x14ac:dyDescent="0.3">
      <c r="A393" s="8" t="s">
        <v>136</v>
      </c>
      <c r="B393" s="4" t="s">
        <v>122</v>
      </c>
      <c r="C393" s="4">
        <v>5.5979643765903296E-3</v>
      </c>
      <c r="D393" s="4">
        <v>6.6260270341903004E-3</v>
      </c>
      <c r="E393" s="4">
        <v>4.5981077018303999E-3</v>
      </c>
    </row>
    <row r="394" spans="1:5" x14ac:dyDescent="0.3">
      <c r="A394" s="8" t="s">
        <v>136</v>
      </c>
      <c r="B394" s="4" t="s">
        <v>123</v>
      </c>
      <c r="C394" s="4">
        <v>2.3409669211195902E-3</v>
      </c>
      <c r="D394" s="4">
        <v>5.83090379008746E-3</v>
      </c>
      <c r="E394" s="4">
        <v>6.5434609602971101E-3</v>
      </c>
    </row>
    <row r="395" spans="1:5" x14ac:dyDescent="0.3">
      <c r="A395" s="8" t="s">
        <v>136</v>
      </c>
      <c r="B395" s="4" t="s">
        <v>124</v>
      </c>
      <c r="C395" s="4">
        <v>1.22137404580153E-3</v>
      </c>
      <c r="D395" s="4">
        <v>2.3853697323085099E-3</v>
      </c>
      <c r="E395" s="4">
        <v>3.89070651693342E-3</v>
      </c>
    </row>
    <row r="396" spans="1:5" x14ac:dyDescent="0.3">
      <c r="A396" s="8" t="s">
        <v>137</v>
      </c>
      <c r="B396" s="4" t="s">
        <v>113</v>
      </c>
      <c r="C396" s="4">
        <v>1.22137404580153E-3</v>
      </c>
      <c r="D396" s="4">
        <v>1.94363459669582E-3</v>
      </c>
      <c r="E396" s="4">
        <v>2.1222035546909499E-3</v>
      </c>
    </row>
    <row r="397" spans="1:5" x14ac:dyDescent="0.3">
      <c r="A397" s="8" t="s">
        <v>137</v>
      </c>
      <c r="B397" s="4" t="s">
        <v>114</v>
      </c>
      <c r="C397" s="4">
        <v>3.0534351145038201E-4</v>
      </c>
      <c r="D397" s="4">
        <v>1.7669405424507501E-4</v>
      </c>
      <c r="E397" s="4">
        <v>1.7685029622424599E-4</v>
      </c>
    </row>
    <row r="398" spans="1:5" x14ac:dyDescent="0.3">
      <c r="A398" s="8" t="s">
        <v>137</v>
      </c>
      <c r="B398" s="4" t="s">
        <v>115</v>
      </c>
      <c r="C398" s="4">
        <v>2.03562340966921E-4</v>
      </c>
      <c r="D398" s="4">
        <v>8.8347027122537302E-5</v>
      </c>
      <c r="E398" s="4">
        <v>8.8425148112123106E-5</v>
      </c>
    </row>
    <row r="399" spans="1:5" x14ac:dyDescent="0.3">
      <c r="A399" s="8" t="s">
        <v>137</v>
      </c>
      <c r="B399" s="4" t="s">
        <v>116</v>
      </c>
      <c r="C399" s="4">
        <v>4.3765903307887996E-3</v>
      </c>
      <c r="D399" s="4">
        <v>5.3891686544747797E-3</v>
      </c>
      <c r="E399" s="4">
        <v>5.2170837386152601E-3</v>
      </c>
    </row>
    <row r="400" spans="1:5" x14ac:dyDescent="0.3">
      <c r="A400" s="8" t="s">
        <v>137</v>
      </c>
      <c r="B400" s="4" t="s">
        <v>117</v>
      </c>
      <c r="C400" s="4">
        <v>1.01781170483461E-4</v>
      </c>
      <c r="D400" s="4">
        <v>1.7669405424507501E-4</v>
      </c>
      <c r="E400" s="4">
        <v>2.6527544433636901E-4</v>
      </c>
    </row>
    <row r="401" spans="1:5" x14ac:dyDescent="0.3">
      <c r="A401" s="8" t="s">
        <v>137</v>
      </c>
      <c r="B401" s="4" t="s">
        <v>118</v>
      </c>
      <c r="C401" s="4">
        <v>4.07124681933842E-4</v>
      </c>
      <c r="D401" s="4">
        <v>4.41735135612687E-4</v>
      </c>
      <c r="E401" s="4">
        <v>6.1897603678486197E-4</v>
      </c>
    </row>
    <row r="402" spans="1:5" x14ac:dyDescent="0.3">
      <c r="A402" s="8" t="s">
        <v>137</v>
      </c>
      <c r="B402" s="4" t="s">
        <v>119</v>
      </c>
      <c r="C402" s="4">
        <v>3.3587786259542001E-3</v>
      </c>
      <c r="D402" s="4">
        <v>4.3290043290043299E-3</v>
      </c>
      <c r="E402" s="4">
        <v>7.6045627376425898E-3</v>
      </c>
    </row>
    <row r="403" spans="1:5" x14ac:dyDescent="0.3">
      <c r="A403" s="8" t="s">
        <v>137</v>
      </c>
      <c r="B403" s="4" t="s">
        <v>120</v>
      </c>
      <c r="C403" s="4">
        <v>3.0534351145038201E-4</v>
      </c>
      <c r="D403" s="4">
        <v>9.7181729834791097E-4</v>
      </c>
      <c r="E403" s="4">
        <v>1.6800778141303401E-3</v>
      </c>
    </row>
    <row r="404" spans="1:5" x14ac:dyDescent="0.3">
      <c r="A404" s="8" t="s">
        <v>137</v>
      </c>
      <c r="B404" s="4" t="s">
        <v>121</v>
      </c>
      <c r="C404" s="4">
        <v>2.03562340966921E-4</v>
      </c>
      <c r="D404" s="4">
        <v>0</v>
      </c>
      <c r="E404" s="4">
        <v>4.4212574056061497E-4</v>
      </c>
    </row>
    <row r="405" spans="1:5" x14ac:dyDescent="0.3">
      <c r="A405" s="8" t="s">
        <v>137</v>
      </c>
      <c r="B405" s="4" t="s">
        <v>122</v>
      </c>
      <c r="C405" s="4">
        <v>2.95165394402036E-3</v>
      </c>
      <c r="D405" s="4">
        <v>3.7989221662691002E-3</v>
      </c>
      <c r="E405" s="4">
        <v>3.3601556282606801E-3</v>
      </c>
    </row>
    <row r="406" spans="1:5" x14ac:dyDescent="0.3">
      <c r="A406" s="8" t="s">
        <v>137</v>
      </c>
      <c r="B406" s="4" t="s">
        <v>123</v>
      </c>
      <c r="C406" s="4">
        <v>1.11959287531807E-3</v>
      </c>
      <c r="D406" s="4">
        <v>2.1203286509409E-3</v>
      </c>
      <c r="E406" s="4">
        <v>1.59165266601822E-3</v>
      </c>
    </row>
    <row r="407" spans="1:5" x14ac:dyDescent="0.3">
      <c r="A407" s="8" t="s">
        <v>137</v>
      </c>
      <c r="B407" s="4" t="s">
        <v>124</v>
      </c>
      <c r="C407" s="4">
        <v>6.1068702290076305E-4</v>
      </c>
      <c r="D407" s="4">
        <v>1.14851135259299E-3</v>
      </c>
      <c r="E407" s="4">
        <v>3.5370059244849199E-4</v>
      </c>
    </row>
    <row r="408" spans="1:5" x14ac:dyDescent="0.3">
      <c r="A408" s="8" t="s">
        <v>138</v>
      </c>
      <c r="B408" s="4" t="s">
        <v>115</v>
      </c>
      <c r="C408" s="4">
        <v>0</v>
      </c>
      <c r="D408" s="4">
        <v>0</v>
      </c>
      <c r="E408" s="4">
        <v>8.8425148112123106E-5</v>
      </c>
    </row>
    <row r="409" spans="1:5" x14ac:dyDescent="0.3">
      <c r="A409" s="8" t="s">
        <v>138</v>
      </c>
      <c r="B409" s="4" t="s">
        <v>117</v>
      </c>
      <c r="C409" s="4">
        <v>0</v>
      </c>
      <c r="D409" s="4">
        <v>8.8347027122537302E-5</v>
      </c>
      <c r="E409" s="4">
        <v>0</v>
      </c>
    </row>
    <row r="410" spans="1:5" x14ac:dyDescent="0.3">
      <c r="A410" s="8" t="s">
        <v>138</v>
      </c>
      <c r="B410" s="4" t="s">
        <v>119</v>
      </c>
      <c r="C410" s="4">
        <v>1.0178117048346099E-3</v>
      </c>
      <c r="D410" s="4">
        <v>1.2368583797155201E-3</v>
      </c>
      <c r="E410" s="4">
        <v>1.6800778141303401E-3</v>
      </c>
    </row>
    <row r="411" spans="1:5" x14ac:dyDescent="0.3">
      <c r="A411" s="8" t="s">
        <v>138</v>
      </c>
      <c r="B411" s="4" t="s">
        <v>120</v>
      </c>
      <c r="C411" s="4">
        <v>2.03562340966921E-4</v>
      </c>
      <c r="D411" s="4">
        <v>2.6504108136761202E-4</v>
      </c>
      <c r="E411" s="4">
        <v>3.5370059244849199E-4</v>
      </c>
    </row>
    <row r="412" spans="1:5" x14ac:dyDescent="0.3">
      <c r="A412" s="8" t="s">
        <v>138</v>
      </c>
      <c r="B412" s="4" t="s">
        <v>121</v>
      </c>
      <c r="C412" s="4">
        <v>1.01781170483461E-4</v>
      </c>
      <c r="D412" s="4">
        <v>0</v>
      </c>
      <c r="E412" s="4">
        <v>1.7685029622424599E-4</v>
      </c>
    </row>
    <row r="413" spans="1:5" x14ac:dyDescent="0.3">
      <c r="A413" s="8" t="s">
        <v>138</v>
      </c>
      <c r="B413" s="4" t="s">
        <v>122</v>
      </c>
      <c r="C413" s="4">
        <v>1.0178117048346099E-3</v>
      </c>
      <c r="D413" s="4">
        <v>1.94363459669582E-3</v>
      </c>
      <c r="E413" s="4">
        <v>2.1222035546909499E-3</v>
      </c>
    </row>
    <row r="414" spans="1:5" x14ac:dyDescent="0.3">
      <c r="A414" s="8" t="s">
        <v>138</v>
      </c>
      <c r="B414" s="4" t="s">
        <v>123</v>
      </c>
      <c r="C414" s="4">
        <v>3.0534351145038201E-4</v>
      </c>
      <c r="D414" s="4">
        <v>6.1842918985776101E-4</v>
      </c>
      <c r="E414" s="4">
        <v>5.3055088867273899E-4</v>
      </c>
    </row>
    <row r="415" spans="1:5" x14ac:dyDescent="0.3">
      <c r="A415" s="8" t="s">
        <v>138</v>
      </c>
      <c r="B415" s="4" t="s">
        <v>124</v>
      </c>
      <c r="C415" s="4">
        <v>2.03562340966921E-4</v>
      </c>
      <c r="D415" s="4">
        <v>1.7669405424507501E-4</v>
      </c>
      <c r="E415" s="4">
        <v>8.8425148112123106E-5</v>
      </c>
    </row>
    <row r="416" spans="1:5" x14ac:dyDescent="0.3">
      <c r="A416" s="8" t="s">
        <v>139</v>
      </c>
      <c r="B416" s="4" t="s">
        <v>113</v>
      </c>
      <c r="C416" s="4">
        <v>5.5979643765903296E-3</v>
      </c>
      <c r="D416" s="4">
        <v>6.0959448714550798E-3</v>
      </c>
      <c r="E416" s="4">
        <v>5.6592094791758796E-3</v>
      </c>
    </row>
    <row r="417" spans="1:5" x14ac:dyDescent="0.3">
      <c r="A417" s="8" t="s">
        <v>139</v>
      </c>
      <c r="B417" s="4" t="s">
        <v>114</v>
      </c>
      <c r="C417" s="4">
        <v>3.0534351145038201E-4</v>
      </c>
      <c r="D417" s="4">
        <v>3.5338810849014899E-4</v>
      </c>
      <c r="E417" s="4">
        <v>4.4212574056061497E-4</v>
      </c>
    </row>
    <row r="418" spans="1:5" x14ac:dyDescent="0.3">
      <c r="A418" s="8" t="s">
        <v>139</v>
      </c>
      <c r="B418" s="4" t="s">
        <v>115</v>
      </c>
      <c r="C418" s="4">
        <v>9.1603053435114501E-4</v>
      </c>
      <c r="D418" s="4">
        <v>1.14851135259299E-3</v>
      </c>
      <c r="E418" s="4">
        <v>1.94535325846671E-3</v>
      </c>
    </row>
    <row r="419" spans="1:5" x14ac:dyDescent="0.3">
      <c r="A419" s="8" t="s">
        <v>139</v>
      </c>
      <c r="B419" s="4" t="s">
        <v>116</v>
      </c>
      <c r="C419" s="4">
        <v>1.6997455470737902E-2</v>
      </c>
      <c r="D419" s="4">
        <v>1.6785935153282101E-2</v>
      </c>
      <c r="E419" s="4">
        <v>2.10451852506853E-2</v>
      </c>
    </row>
    <row r="420" spans="1:5" x14ac:dyDescent="0.3">
      <c r="A420" s="8" t="s">
        <v>139</v>
      </c>
      <c r="B420" s="4" t="s">
        <v>117</v>
      </c>
      <c r="C420" s="4">
        <v>5.0890585241730301E-4</v>
      </c>
      <c r="D420" s="4">
        <v>8.8347027122537302E-4</v>
      </c>
      <c r="E420" s="4">
        <v>7.0740118489698496E-4</v>
      </c>
    </row>
    <row r="421" spans="1:5" x14ac:dyDescent="0.3">
      <c r="A421" s="8" t="s">
        <v>139</v>
      </c>
      <c r="B421" s="4" t="s">
        <v>118</v>
      </c>
      <c r="C421" s="4">
        <v>1.22137404580153E-3</v>
      </c>
      <c r="D421" s="4">
        <v>9.7181729834791097E-4</v>
      </c>
      <c r="E421" s="4">
        <v>7.0740118489698496E-4</v>
      </c>
    </row>
    <row r="422" spans="1:5" x14ac:dyDescent="0.3">
      <c r="A422" s="8" t="s">
        <v>139</v>
      </c>
      <c r="B422" s="4" t="s">
        <v>119</v>
      </c>
      <c r="C422" s="4">
        <v>1.23155216284987E-2</v>
      </c>
      <c r="D422" s="4">
        <v>1.6697588126159599E-2</v>
      </c>
      <c r="E422" s="4">
        <v>1.5651251215845801E-2</v>
      </c>
    </row>
    <row r="423" spans="1:5" x14ac:dyDescent="0.3">
      <c r="A423" s="8" t="s">
        <v>139</v>
      </c>
      <c r="B423" s="4" t="s">
        <v>120</v>
      </c>
      <c r="C423" s="4">
        <v>2.5445292620865098E-3</v>
      </c>
      <c r="D423" s="4">
        <v>3.9756162205141802E-3</v>
      </c>
      <c r="E423" s="4">
        <v>3.62543107259705E-3</v>
      </c>
    </row>
    <row r="424" spans="1:5" x14ac:dyDescent="0.3">
      <c r="A424" s="8" t="s">
        <v>139</v>
      </c>
      <c r="B424" s="4" t="s">
        <v>121</v>
      </c>
      <c r="C424" s="4">
        <v>7.1246819338422395E-4</v>
      </c>
      <c r="D424" s="4">
        <v>1.06016432547045E-3</v>
      </c>
      <c r="E424" s="4">
        <v>1.1495269254576E-3</v>
      </c>
    </row>
    <row r="425" spans="1:5" x14ac:dyDescent="0.3">
      <c r="A425" s="8" t="s">
        <v>139</v>
      </c>
      <c r="B425" s="4" t="s">
        <v>122</v>
      </c>
      <c r="C425" s="4">
        <v>1.6692111959287499E-2</v>
      </c>
      <c r="D425" s="4">
        <v>1.8376181641487799E-2</v>
      </c>
      <c r="E425" s="4">
        <v>1.8304005659209501E-2</v>
      </c>
    </row>
    <row r="426" spans="1:5" x14ac:dyDescent="0.3">
      <c r="A426" s="8" t="s">
        <v>139</v>
      </c>
      <c r="B426" s="4" t="s">
        <v>123</v>
      </c>
      <c r="C426" s="4">
        <v>1.73027989821883E-3</v>
      </c>
      <c r="D426" s="4">
        <v>3.7989221662691002E-3</v>
      </c>
      <c r="E426" s="4">
        <v>4.3328322574940296E-3</v>
      </c>
    </row>
    <row r="427" spans="1:5" x14ac:dyDescent="0.3">
      <c r="A427" s="8" t="s">
        <v>139</v>
      </c>
      <c r="B427" s="4" t="s">
        <v>124</v>
      </c>
      <c r="C427" s="4">
        <v>1.6284987277353699E-3</v>
      </c>
      <c r="D427" s="4">
        <v>2.2086756780634298E-3</v>
      </c>
      <c r="E427" s="4">
        <v>2.2106287028030801E-3</v>
      </c>
    </row>
    <row r="428" spans="1:5" x14ac:dyDescent="0.3">
      <c r="A428" s="8" t="s">
        <v>140</v>
      </c>
      <c r="B428" s="4" t="s">
        <v>113</v>
      </c>
      <c r="C428" s="4">
        <v>1.29262086513995E-2</v>
      </c>
      <c r="D428" s="4">
        <v>1.59024648820567E-2</v>
      </c>
      <c r="E428" s="4">
        <v>2.10451852506853E-2</v>
      </c>
    </row>
    <row r="429" spans="1:5" x14ac:dyDescent="0.3">
      <c r="A429" s="8" t="s">
        <v>140</v>
      </c>
      <c r="B429" s="4" t="s">
        <v>114</v>
      </c>
      <c r="C429" s="4">
        <v>8.1424936386768399E-4</v>
      </c>
      <c r="D429" s="4">
        <v>1.5018994610831299E-3</v>
      </c>
      <c r="E429" s="4">
        <v>1.59165266601822E-3</v>
      </c>
    </row>
    <row r="430" spans="1:5" x14ac:dyDescent="0.3">
      <c r="A430" s="8" t="s">
        <v>140</v>
      </c>
      <c r="B430" s="4" t="s">
        <v>115</v>
      </c>
      <c r="C430" s="4">
        <v>3.5623409669211202E-3</v>
      </c>
      <c r="D430" s="4">
        <v>3.9756162205141802E-3</v>
      </c>
      <c r="E430" s="4">
        <v>5.2170837386152601E-3</v>
      </c>
    </row>
    <row r="431" spans="1:5" x14ac:dyDescent="0.3">
      <c r="A431" s="8" t="s">
        <v>140</v>
      </c>
      <c r="B431" s="4" t="s">
        <v>116</v>
      </c>
      <c r="C431" s="4">
        <v>5.6997455470737902E-2</v>
      </c>
      <c r="D431" s="4">
        <v>6.6171923314780501E-2</v>
      </c>
      <c r="E431" s="4">
        <v>7.9228932708462305E-2</v>
      </c>
    </row>
    <row r="432" spans="1:5" x14ac:dyDescent="0.3">
      <c r="A432" s="8" t="s">
        <v>140</v>
      </c>
      <c r="B432" s="4" t="s">
        <v>117</v>
      </c>
      <c r="C432" s="4">
        <v>1.73027989821883E-3</v>
      </c>
      <c r="D432" s="4">
        <v>2.3853697323085099E-3</v>
      </c>
      <c r="E432" s="4">
        <v>3.4485807763728E-3</v>
      </c>
    </row>
    <row r="433" spans="1:5" x14ac:dyDescent="0.3">
      <c r="A433" s="8" t="s">
        <v>140</v>
      </c>
      <c r="B433" s="4" t="s">
        <v>118</v>
      </c>
      <c r="C433" s="4">
        <v>2.5445292620865098E-3</v>
      </c>
      <c r="D433" s="4">
        <v>2.8271048679211902E-3</v>
      </c>
      <c r="E433" s="4">
        <v>4.3328322574940296E-3</v>
      </c>
    </row>
    <row r="434" spans="1:5" x14ac:dyDescent="0.3">
      <c r="A434" s="8" t="s">
        <v>140</v>
      </c>
      <c r="B434" s="4" t="s">
        <v>119</v>
      </c>
      <c r="C434" s="4">
        <v>2.7175572519084E-2</v>
      </c>
      <c r="D434" s="4">
        <v>4.1788143828960199E-2</v>
      </c>
      <c r="E434" s="4">
        <v>4.68653284994252E-2</v>
      </c>
    </row>
    <row r="435" spans="1:5" x14ac:dyDescent="0.3">
      <c r="A435" s="8" t="s">
        <v>140</v>
      </c>
      <c r="B435" s="4" t="s">
        <v>120</v>
      </c>
      <c r="C435" s="4">
        <v>5.39440203562341E-3</v>
      </c>
      <c r="D435" s="4">
        <v>1.1750154607297499E-2</v>
      </c>
      <c r="E435" s="4">
        <v>1.2910071624370001E-2</v>
      </c>
    </row>
    <row r="436" spans="1:5" x14ac:dyDescent="0.3">
      <c r="A436" s="8" t="s">
        <v>140</v>
      </c>
      <c r="B436" s="4" t="s">
        <v>121</v>
      </c>
      <c r="C436" s="4">
        <v>1.73027989821883E-3</v>
      </c>
      <c r="D436" s="4">
        <v>2.5620637865535799E-3</v>
      </c>
      <c r="E436" s="4">
        <v>3.2717304801485499E-3</v>
      </c>
    </row>
    <row r="437" spans="1:5" x14ac:dyDescent="0.3">
      <c r="A437" s="8" t="s">
        <v>140</v>
      </c>
      <c r="B437" s="4" t="s">
        <v>122</v>
      </c>
      <c r="C437" s="4">
        <v>4.0814249363867697E-2</v>
      </c>
      <c r="D437" s="4">
        <v>4.6912271402067302E-2</v>
      </c>
      <c r="E437" s="4">
        <v>4.5450526129631297E-2</v>
      </c>
    </row>
    <row r="438" spans="1:5" x14ac:dyDescent="0.3">
      <c r="A438" s="8" t="s">
        <v>140</v>
      </c>
      <c r="B438" s="4" t="s">
        <v>123</v>
      </c>
      <c r="C438" s="4">
        <v>7.9389312977099207E-3</v>
      </c>
      <c r="D438" s="4">
        <v>1.82878346143652E-2</v>
      </c>
      <c r="E438" s="4">
        <v>1.7331329029976101E-2</v>
      </c>
    </row>
    <row r="439" spans="1:5" x14ac:dyDescent="0.3">
      <c r="A439" s="8" t="s">
        <v>140</v>
      </c>
      <c r="B439" s="4" t="s">
        <v>124</v>
      </c>
      <c r="C439" s="4">
        <v>4.17302798982188E-3</v>
      </c>
      <c r="D439" s="4">
        <v>6.2726389257001499E-3</v>
      </c>
      <c r="E439" s="4">
        <v>6.9855867008577202E-3</v>
      </c>
    </row>
    <row r="440" spans="1:5" x14ac:dyDescent="0.3">
      <c r="A440" s="8" t="s">
        <v>141</v>
      </c>
      <c r="B440" s="4" t="s">
        <v>113</v>
      </c>
      <c r="C440" s="4">
        <v>5.0890585241730301E-4</v>
      </c>
      <c r="D440" s="4">
        <v>2.6504108136761202E-4</v>
      </c>
      <c r="E440" s="4">
        <v>4.4212574056061497E-4</v>
      </c>
    </row>
    <row r="441" spans="1:5" x14ac:dyDescent="0.3">
      <c r="A441" s="8" t="s">
        <v>141</v>
      </c>
      <c r="B441" s="4" t="s">
        <v>115</v>
      </c>
      <c r="C441" s="4">
        <v>1.01781170483461E-4</v>
      </c>
      <c r="D441" s="4">
        <v>0</v>
      </c>
      <c r="E441" s="4">
        <v>0</v>
      </c>
    </row>
    <row r="442" spans="1:5" x14ac:dyDescent="0.3">
      <c r="A442" s="8" t="s">
        <v>141</v>
      </c>
      <c r="B442" s="4" t="s">
        <v>116</v>
      </c>
      <c r="C442" s="4">
        <v>8.1424936386768399E-4</v>
      </c>
      <c r="D442" s="4">
        <v>1.94363459669582E-3</v>
      </c>
      <c r="E442" s="4">
        <v>1.1495269254576E-3</v>
      </c>
    </row>
    <row r="443" spans="1:5" x14ac:dyDescent="0.3">
      <c r="A443" s="8" t="s">
        <v>141</v>
      </c>
      <c r="B443" s="4" t="s">
        <v>117</v>
      </c>
      <c r="C443" s="4">
        <v>0</v>
      </c>
      <c r="D443" s="4">
        <v>8.8347027122537302E-5</v>
      </c>
      <c r="E443" s="4">
        <v>0</v>
      </c>
    </row>
    <row r="444" spans="1:5" x14ac:dyDescent="0.3">
      <c r="A444" s="8" t="s">
        <v>141</v>
      </c>
      <c r="B444" s="4" t="s">
        <v>118</v>
      </c>
      <c r="C444" s="4">
        <v>1.01781170483461E-4</v>
      </c>
      <c r="D444" s="4">
        <v>3.5338810849014899E-4</v>
      </c>
      <c r="E444" s="4">
        <v>8.8425148112123106E-5</v>
      </c>
    </row>
    <row r="445" spans="1:5" x14ac:dyDescent="0.3">
      <c r="A445" s="8" t="s">
        <v>141</v>
      </c>
      <c r="B445" s="4" t="s">
        <v>119</v>
      </c>
      <c r="C445" s="4">
        <v>1.0178117048346099E-3</v>
      </c>
      <c r="D445" s="4">
        <v>1.4135524339606001E-3</v>
      </c>
      <c r="E445" s="4">
        <v>1.4148023697939699E-3</v>
      </c>
    </row>
    <row r="446" spans="1:5" x14ac:dyDescent="0.3">
      <c r="A446" s="8" t="s">
        <v>141</v>
      </c>
      <c r="B446" s="4" t="s">
        <v>120</v>
      </c>
      <c r="C446" s="4">
        <v>1.01781170483461E-4</v>
      </c>
      <c r="D446" s="4">
        <v>1.7669405424507501E-4</v>
      </c>
      <c r="E446" s="4">
        <v>2.6527544433636901E-4</v>
      </c>
    </row>
    <row r="447" spans="1:5" x14ac:dyDescent="0.3">
      <c r="A447" s="8" t="s">
        <v>141</v>
      </c>
      <c r="B447" s="4" t="s">
        <v>121</v>
      </c>
      <c r="C447" s="4">
        <v>0</v>
      </c>
      <c r="D447" s="4">
        <v>0</v>
      </c>
      <c r="E447" s="4">
        <v>8.8425148112123106E-5</v>
      </c>
    </row>
    <row r="448" spans="1:5" x14ac:dyDescent="0.3">
      <c r="A448" s="8" t="s">
        <v>141</v>
      </c>
      <c r="B448" s="4" t="s">
        <v>122</v>
      </c>
      <c r="C448" s="4">
        <v>3.0534351145038201E-4</v>
      </c>
      <c r="D448" s="4">
        <v>4.41735135612687E-4</v>
      </c>
      <c r="E448" s="4">
        <v>7.9582633300910805E-4</v>
      </c>
    </row>
    <row r="449" spans="1:5" x14ac:dyDescent="0.3">
      <c r="A449" s="8" t="s">
        <v>141</v>
      </c>
      <c r="B449" s="4" t="s">
        <v>123</v>
      </c>
      <c r="C449" s="4">
        <v>0</v>
      </c>
      <c r="D449" s="4">
        <v>1.7669405424507501E-4</v>
      </c>
      <c r="E449" s="4">
        <v>8.8425148112123106E-5</v>
      </c>
    </row>
    <row r="450" spans="1:5" x14ac:dyDescent="0.3">
      <c r="A450" s="8" t="s">
        <v>141</v>
      </c>
      <c r="B450" s="4" t="s">
        <v>124</v>
      </c>
      <c r="C450" s="4">
        <v>2.03562340966921E-4</v>
      </c>
      <c r="D450" s="4">
        <v>8.8347027122537302E-5</v>
      </c>
      <c r="E450" s="4">
        <v>8.8425148112123106E-5</v>
      </c>
    </row>
    <row r="451" spans="1:5" x14ac:dyDescent="0.3">
      <c r="A451" s="8" t="s">
        <v>142</v>
      </c>
      <c r="B451" s="4" t="s">
        <v>113</v>
      </c>
      <c r="C451" s="4">
        <v>1.32315521628499E-3</v>
      </c>
      <c r="D451" s="4">
        <v>1.5018994610831299E-3</v>
      </c>
      <c r="E451" s="4">
        <v>1.50322751790609E-3</v>
      </c>
    </row>
    <row r="452" spans="1:5" x14ac:dyDescent="0.3">
      <c r="A452" s="8" t="s">
        <v>142</v>
      </c>
      <c r="B452" s="4" t="s">
        <v>114</v>
      </c>
      <c r="C452" s="4">
        <v>0</v>
      </c>
      <c r="D452" s="4">
        <v>0</v>
      </c>
      <c r="E452" s="4">
        <v>2.6527544433636901E-4</v>
      </c>
    </row>
    <row r="453" spans="1:5" x14ac:dyDescent="0.3">
      <c r="A453" s="8" t="s">
        <v>142</v>
      </c>
      <c r="B453" s="4" t="s">
        <v>115</v>
      </c>
      <c r="C453" s="4">
        <v>1.01781170483461E-4</v>
      </c>
      <c r="D453" s="4">
        <v>0</v>
      </c>
      <c r="E453" s="4">
        <v>0</v>
      </c>
    </row>
    <row r="454" spans="1:5" x14ac:dyDescent="0.3">
      <c r="A454" s="8" t="s">
        <v>142</v>
      </c>
      <c r="B454" s="4" t="s">
        <v>116</v>
      </c>
      <c r="C454" s="4">
        <v>1.6284987277353699E-3</v>
      </c>
      <c r="D454" s="4">
        <v>2.2970227051859701E-3</v>
      </c>
      <c r="E454" s="4">
        <v>1.94535325846671E-3</v>
      </c>
    </row>
    <row r="455" spans="1:5" x14ac:dyDescent="0.3">
      <c r="A455" s="8" t="s">
        <v>142</v>
      </c>
      <c r="B455" s="4" t="s">
        <v>117</v>
      </c>
      <c r="C455" s="4">
        <v>3.0534351145038201E-4</v>
      </c>
      <c r="D455" s="4">
        <v>2.6504108136761202E-4</v>
      </c>
      <c r="E455" s="4">
        <v>8.8425148112123106E-5</v>
      </c>
    </row>
    <row r="456" spans="1:5" x14ac:dyDescent="0.3">
      <c r="A456" s="8" t="s">
        <v>142</v>
      </c>
      <c r="B456" s="4" t="s">
        <v>118</v>
      </c>
      <c r="C456" s="4">
        <v>3.0534351145038201E-4</v>
      </c>
      <c r="D456" s="4">
        <v>8.8347027122537302E-5</v>
      </c>
      <c r="E456" s="4">
        <v>6.1897603678486197E-4</v>
      </c>
    </row>
    <row r="457" spans="1:5" x14ac:dyDescent="0.3">
      <c r="A457" s="8" t="s">
        <v>142</v>
      </c>
      <c r="B457" s="4" t="s">
        <v>119</v>
      </c>
      <c r="C457" s="4">
        <v>6.7175572519084003E-3</v>
      </c>
      <c r="D457" s="4">
        <v>1.24569308242778E-2</v>
      </c>
      <c r="E457" s="4">
        <v>1.5032275179060899E-2</v>
      </c>
    </row>
    <row r="458" spans="1:5" x14ac:dyDescent="0.3">
      <c r="A458" s="8" t="s">
        <v>142</v>
      </c>
      <c r="B458" s="4" t="s">
        <v>120</v>
      </c>
      <c r="C458" s="4">
        <v>1.0178117048346099E-3</v>
      </c>
      <c r="D458" s="4">
        <v>2.3853697323085099E-3</v>
      </c>
      <c r="E458" s="4">
        <v>3.18330533203643E-3</v>
      </c>
    </row>
    <row r="459" spans="1:5" x14ac:dyDescent="0.3">
      <c r="A459" s="8" t="s">
        <v>142</v>
      </c>
      <c r="B459" s="4" t="s">
        <v>121</v>
      </c>
      <c r="C459" s="4">
        <v>7.1246819338422395E-4</v>
      </c>
      <c r="D459" s="4">
        <v>4.41735135612687E-4</v>
      </c>
      <c r="E459" s="4">
        <v>5.3055088867273899E-4</v>
      </c>
    </row>
    <row r="460" spans="1:5" x14ac:dyDescent="0.3">
      <c r="A460" s="8" t="s">
        <v>142</v>
      </c>
      <c r="B460" s="4" t="s">
        <v>122</v>
      </c>
      <c r="C460" s="4">
        <v>3.2569974554707399E-3</v>
      </c>
      <c r="D460" s="4">
        <v>5.5658627087198497E-3</v>
      </c>
      <c r="E460" s="4">
        <v>4.8633831461667703E-3</v>
      </c>
    </row>
    <row r="461" spans="1:5" x14ac:dyDescent="0.3">
      <c r="A461" s="8" t="s">
        <v>142</v>
      </c>
      <c r="B461" s="4" t="s">
        <v>123</v>
      </c>
      <c r="C461" s="4">
        <v>2.2391857506361299E-3</v>
      </c>
      <c r="D461" s="4">
        <v>4.9474335188620898E-3</v>
      </c>
      <c r="E461" s="4">
        <v>3.62543107259705E-3</v>
      </c>
    </row>
    <row r="462" spans="1:5" x14ac:dyDescent="0.3">
      <c r="A462" s="8" t="s">
        <v>142</v>
      </c>
      <c r="B462" s="4" t="s">
        <v>124</v>
      </c>
      <c r="C462" s="4">
        <v>7.1246819338422395E-4</v>
      </c>
      <c r="D462" s="4">
        <v>2.3853697323085099E-3</v>
      </c>
      <c r="E462" s="4">
        <v>1.85692811035458E-3</v>
      </c>
    </row>
    <row r="463" spans="1:5" x14ac:dyDescent="0.3">
      <c r="A463" s="8" t="s">
        <v>143</v>
      </c>
      <c r="B463" s="4" t="s">
        <v>113</v>
      </c>
      <c r="C463" s="4">
        <v>2.03562340966921E-4</v>
      </c>
      <c r="D463" s="4">
        <v>8.8347027122537302E-5</v>
      </c>
      <c r="E463" s="4">
        <v>2.6527544433636901E-4</v>
      </c>
    </row>
    <row r="464" spans="1:5" x14ac:dyDescent="0.3">
      <c r="A464" s="8" t="s">
        <v>143</v>
      </c>
      <c r="B464" s="4" t="s">
        <v>114</v>
      </c>
      <c r="C464" s="4">
        <v>0</v>
      </c>
      <c r="D464" s="4">
        <v>8.8347027122537302E-5</v>
      </c>
      <c r="E464" s="4">
        <v>0</v>
      </c>
    </row>
    <row r="465" spans="1:5" x14ac:dyDescent="0.3">
      <c r="A465" s="8" t="s">
        <v>143</v>
      </c>
      <c r="B465" s="4" t="s">
        <v>115</v>
      </c>
      <c r="C465" s="4">
        <v>0</v>
      </c>
      <c r="D465" s="4">
        <v>0</v>
      </c>
      <c r="E465" s="4">
        <v>1.7685029622424599E-4</v>
      </c>
    </row>
    <row r="466" spans="1:5" x14ac:dyDescent="0.3">
      <c r="A466" s="8" t="s">
        <v>143</v>
      </c>
      <c r="B466" s="4" t="s">
        <v>116</v>
      </c>
      <c r="C466" s="4">
        <v>1.01781170483461E-4</v>
      </c>
      <c r="D466" s="4">
        <v>7.9512324410283605E-4</v>
      </c>
      <c r="E466" s="4">
        <v>9.7267662923335402E-4</v>
      </c>
    </row>
    <row r="467" spans="1:5" x14ac:dyDescent="0.3">
      <c r="A467" s="8" t="s">
        <v>143</v>
      </c>
      <c r="B467" s="4" t="s">
        <v>117</v>
      </c>
      <c r="C467" s="4">
        <v>0</v>
      </c>
      <c r="D467" s="4">
        <v>0</v>
      </c>
      <c r="E467" s="4">
        <v>8.8425148112123106E-5</v>
      </c>
    </row>
    <row r="468" spans="1:5" x14ac:dyDescent="0.3">
      <c r="A468" s="8" t="s">
        <v>143</v>
      </c>
      <c r="B468" s="4" t="s">
        <v>118</v>
      </c>
      <c r="C468" s="4">
        <v>0</v>
      </c>
      <c r="D468" s="4">
        <v>2.6504108136761202E-4</v>
      </c>
      <c r="E468" s="4">
        <v>0</v>
      </c>
    </row>
    <row r="469" spans="1:5" x14ac:dyDescent="0.3">
      <c r="A469" s="8" t="s">
        <v>143</v>
      </c>
      <c r="B469" s="4" t="s">
        <v>119</v>
      </c>
      <c r="C469" s="4">
        <v>7.1246819338422395E-4</v>
      </c>
      <c r="D469" s="4">
        <v>9.7181729834791097E-4</v>
      </c>
      <c r="E469" s="4">
        <v>1.94535325846671E-3</v>
      </c>
    </row>
    <row r="470" spans="1:5" x14ac:dyDescent="0.3">
      <c r="A470" s="8" t="s">
        <v>143</v>
      </c>
      <c r="B470" s="4" t="s">
        <v>120</v>
      </c>
      <c r="C470" s="4">
        <v>0</v>
      </c>
      <c r="D470" s="4">
        <v>2.6504108136761202E-4</v>
      </c>
      <c r="E470" s="4">
        <v>1.0611017773454799E-3</v>
      </c>
    </row>
    <row r="471" spans="1:5" x14ac:dyDescent="0.3">
      <c r="A471" s="8" t="s">
        <v>143</v>
      </c>
      <c r="B471" s="4" t="s">
        <v>121</v>
      </c>
      <c r="C471" s="4">
        <v>1.01781170483461E-4</v>
      </c>
      <c r="D471" s="4">
        <v>0</v>
      </c>
      <c r="E471" s="4">
        <v>8.8425148112123106E-5</v>
      </c>
    </row>
    <row r="472" spans="1:5" x14ac:dyDescent="0.3">
      <c r="A472" s="8" t="s">
        <v>143</v>
      </c>
      <c r="B472" s="4" t="s">
        <v>122</v>
      </c>
      <c r="C472" s="4">
        <v>3.0534351145038201E-4</v>
      </c>
      <c r="D472" s="4">
        <v>7.0677621698029896E-4</v>
      </c>
      <c r="E472" s="4">
        <v>7.9582633300910805E-4</v>
      </c>
    </row>
    <row r="473" spans="1:5" x14ac:dyDescent="0.3">
      <c r="A473" s="8" t="s">
        <v>143</v>
      </c>
      <c r="B473" s="4" t="s">
        <v>123</v>
      </c>
      <c r="C473" s="4">
        <v>2.03562340966921E-4</v>
      </c>
      <c r="D473" s="4">
        <v>4.41735135612687E-4</v>
      </c>
      <c r="E473" s="4">
        <v>7.9582633300910805E-4</v>
      </c>
    </row>
    <row r="474" spans="1:5" x14ac:dyDescent="0.3">
      <c r="A474" s="8" t="s">
        <v>143</v>
      </c>
      <c r="B474" s="4" t="s">
        <v>124</v>
      </c>
      <c r="C474" s="4">
        <v>1.01781170483461E-4</v>
      </c>
      <c r="D474" s="4">
        <v>1.7669405424507501E-4</v>
      </c>
      <c r="E474" s="4">
        <v>1.7685029622424599E-4</v>
      </c>
    </row>
    <row r="475" spans="1:5" x14ac:dyDescent="0.3">
      <c r="A475" s="8" t="s">
        <v>144</v>
      </c>
      <c r="B475" s="4" t="s">
        <v>113</v>
      </c>
      <c r="C475" s="4">
        <v>2.03562340966921E-4</v>
      </c>
      <c r="D475" s="4">
        <v>1.7669405424507501E-4</v>
      </c>
      <c r="E475" s="4">
        <v>5.3055088867273899E-4</v>
      </c>
    </row>
    <row r="476" spans="1:5" x14ac:dyDescent="0.3">
      <c r="A476" s="8" t="s">
        <v>144</v>
      </c>
      <c r="B476" s="4" t="s">
        <v>114</v>
      </c>
      <c r="C476" s="4">
        <v>1.01781170483461E-4</v>
      </c>
      <c r="D476" s="4">
        <v>0</v>
      </c>
      <c r="E476" s="4">
        <v>8.8425148112123106E-5</v>
      </c>
    </row>
    <row r="477" spans="1:5" x14ac:dyDescent="0.3">
      <c r="A477" s="8" t="s">
        <v>144</v>
      </c>
      <c r="B477" s="4" t="s">
        <v>115</v>
      </c>
      <c r="C477" s="4">
        <v>0</v>
      </c>
      <c r="D477" s="4">
        <v>8.8347027122537302E-5</v>
      </c>
      <c r="E477" s="4">
        <v>8.8425148112123106E-5</v>
      </c>
    </row>
    <row r="478" spans="1:5" x14ac:dyDescent="0.3">
      <c r="A478" s="8" t="s">
        <v>144</v>
      </c>
      <c r="B478" s="4" t="s">
        <v>116</v>
      </c>
      <c r="C478" s="4">
        <v>1.73027989821883E-3</v>
      </c>
      <c r="D478" s="4">
        <v>2.0319816238183598E-3</v>
      </c>
      <c r="E478" s="4">
        <v>1.59165266601822E-3</v>
      </c>
    </row>
    <row r="479" spans="1:5" x14ac:dyDescent="0.3">
      <c r="A479" s="8" t="s">
        <v>144</v>
      </c>
      <c r="B479" s="4" t="s">
        <v>117</v>
      </c>
      <c r="C479" s="4">
        <v>0</v>
      </c>
      <c r="D479" s="4">
        <v>8.8347027122537302E-5</v>
      </c>
      <c r="E479" s="4">
        <v>8.8425148112123106E-5</v>
      </c>
    </row>
    <row r="480" spans="1:5" x14ac:dyDescent="0.3">
      <c r="A480" s="8" t="s">
        <v>144</v>
      </c>
      <c r="B480" s="4" t="s">
        <v>118</v>
      </c>
      <c r="C480" s="4">
        <v>2.03562340966921E-4</v>
      </c>
      <c r="D480" s="4">
        <v>2.6504108136761202E-4</v>
      </c>
      <c r="E480" s="4">
        <v>2.6527544433636901E-4</v>
      </c>
    </row>
    <row r="481" spans="1:5" x14ac:dyDescent="0.3">
      <c r="A481" s="8" t="s">
        <v>144</v>
      </c>
      <c r="B481" s="4" t="s">
        <v>119</v>
      </c>
      <c r="C481" s="4">
        <v>2.03562340966921E-4</v>
      </c>
      <c r="D481" s="4">
        <v>4.41735135612687E-4</v>
      </c>
      <c r="E481" s="4">
        <v>7.0740118489698496E-4</v>
      </c>
    </row>
    <row r="482" spans="1:5" x14ac:dyDescent="0.3">
      <c r="A482" s="8" t="s">
        <v>144</v>
      </c>
      <c r="B482" s="4" t="s">
        <v>120</v>
      </c>
      <c r="C482" s="4">
        <v>0</v>
      </c>
      <c r="D482" s="4">
        <v>2.6504108136761202E-4</v>
      </c>
      <c r="E482" s="4">
        <v>0</v>
      </c>
    </row>
    <row r="483" spans="1:5" x14ac:dyDescent="0.3">
      <c r="A483" s="8" t="s">
        <v>144</v>
      </c>
      <c r="B483" s="4" t="s">
        <v>121</v>
      </c>
      <c r="C483" s="4">
        <v>0</v>
      </c>
      <c r="D483" s="4">
        <v>8.8347027122537302E-5</v>
      </c>
      <c r="E483" s="4">
        <v>8.8425148112123106E-5</v>
      </c>
    </row>
    <row r="484" spans="1:5" x14ac:dyDescent="0.3">
      <c r="A484" s="8" t="s">
        <v>144</v>
      </c>
      <c r="B484" s="4" t="s">
        <v>122</v>
      </c>
      <c r="C484" s="4">
        <v>4.07124681933842E-4</v>
      </c>
      <c r="D484" s="4">
        <v>2.6504108136761202E-4</v>
      </c>
      <c r="E484" s="4">
        <v>1.23795207356972E-3</v>
      </c>
    </row>
    <row r="485" spans="1:5" x14ac:dyDescent="0.3">
      <c r="A485" s="8" t="s">
        <v>144</v>
      </c>
      <c r="B485" s="4" t="s">
        <v>123</v>
      </c>
      <c r="C485" s="4">
        <v>1.01781170483461E-4</v>
      </c>
      <c r="D485" s="4">
        <v>1.7669405424507501E-4</v>
      </c>
      <c r="E485" s="4">
        <v>8.8425148112123106E-5</v>
      </c>
    </row>
    <row r="486" spans="1:5" x14ac:dyDescent="0.3">
      <c r="A486" s="8" t="s">
        <v>144</v>
      </c>
      <c r="B486" s="4" t="s">
        <v>124</v>
      </c>
      <c r="C486" s="4">
        <v>0</v>
      </c>
      <c r="D486" s="4">
        <v>8.8347027122537302E-5</v>
      </c>
      <c r="E486" s="4">
        <v>1.7685029622424599E-4</v>
      </c>
    </row>
    <row r="487" spans="1:5" x14ac:dyDescent="0.3">
      <c r="A487" s="8" t="s">
        <v>145</v>
      </c>
      <c r="B487" s="4" t="s">
        <v>113</v>
      </c>
      <c r="C487" s="4">
        <v>1.01781170483461E-4</v>
      </c>
      <c r="D487" s="4">
        <v>4.41735135612687E-4</v>
      </c>
      <c r="E487" s="4">
        <v>2.6527544433636901E-4</v>
      </c>
    </row>
    <row r="488" spans="1:5" x14ac:dyDescent="0.3">
      <c r="A488" s="8" t="s">
        <v>145</v>
      </c>
      <c r="B488" s="4" t="s">
        <v>115</v>
      </c>
      <c r="C488" s="4">
        <v>0</v>
      </c>
      <c r="D488" s="4">
        <v>0</v>
      </c>
      <c r="E488" s="4">
        <v>1.7685029622424599E-4</v>
      </c>
    </row>
    <row r="489" spans="1:5" x14ac:dyDescent="0.3">
      <c r="A489" s="8" t="s">
        <v>145</v>
      </c>
      <c r="B489" s="4" t="s">
        <v>116</v>
      </c>
      <c r="C489" s="4">
        <v>1.11959287531807E-3</v>
      </c>
      <c r="D489" s="4">
        <v>1.5902464882056699E-3</v>
      </c>
      <c r="E489" s="4">
        <v>1.1495269254576E-3</v>
      </c>
    </row>
    <row r="490" spans="1:5" x14ac:dyDescent="0.3">
      <c r="A490" s="8" t="s">
        <v>145</v>
      </c>
      <c r="B490" s="4" t="s">
        <v>117</v>
      </c>
      <c r="C490" s="4">
        <v>1.01781170483461E-4</v>
      </c>
      <c r="D490" s="4">
        <v>8.8347027122537302E-5</v>
      </c>
      <c r="E490" s="4">
        <v>0</v>
      </c>
    </row>
    <row r="491" spans="1:5" x14ac:dyDescent="0.3">
      <c r="A491" s="8" t="s">
        <v>145</v>
      </c>
      <c r="B491" s="4" t="s">
        <v>118</v>
      </c>
      <c r="C491" s="4">
        <v>0</v>
      </c>
      <c r="D491" s="4">
        <v>2.6504108136761202E-4</v>
      </c>
      <c r="E491" s="4">
        <v>8.8425148112123106E-5</v>
      </c>
    </row>
    <row r="492" spans="1:5" x14ac:dyDescent="0.3">
      <c r="A492" s="8" t="s">
        <v>145</v>
      </c>
      <c r="B492" s="4" t="s">
        <v>119</v>
      </c>
      <c r="C492" s="4">
        <v>1.11959287531807E-3</v>
      </c>
      <c r="D492" s="4">
        <v>1.3252054068380601E-3</v>
      </c>
      <c r="E492" s="4">
        <v>2.2990538509152E-3</v>
      </c>
    </row>
    <row r="493" spans="1:5" x14ac:dyDescent="0.3">
      <c r="A493" s="8" t="s">
        <v>145</v>
      </c>
      <c r="B493" s="4" t="s">
        <v>120</v>
      </c>
      <c r="C493" s="4">
        <v>2.03562340966921E-4</v>
      </c>
      <c r="D493" s="4">
        <v>4.41735135612687E-4</v>
      </c>
      <c r="E493" s="4">
        <v>7.0740118489698496E-4</v>
      </c>
    </row>
    <row r="494" spans="1:5" x14ac:dyDescent="0.3">
      <c r="A494" s="8" t="s">
        <v>145</v>
      </c>
      <c r="B494" s="4" t="s">
        <v>121</v>
      </c>
      <c r="C494" s="4">
        <v>1.01781170483461E-4</v>
      </c>
      <c r="D494" s="4">
        <v>2.6504108136761202E-4</v>
      </c>
      <c r="E494" s="4">
        <v>8.8425148112123106E-5</v>
      </c>
    </row>
    <row r="495" spans="1:5" x14ac:dyDescent="0.3">
      <c r="A495" s="8" t="s">
        <v>145</v>
      </c>
      <c r="B495" s="4" t="s">
        <v>122</v>
      </c>
      <c r="C495" s="4">
        <v>1.11959287531807E-3</v>
      </c>
      <c r="D495" s="4">
        <v>1.7669405424507499E-3</v>
      </c>
      <c r="E495" s="4">
        <v>1.85692811035458E-3</v>
      </c>
    </row>
    <row r="496" spans="1:5" x14ac:dyDescent="0.3">
      <c r="A496" s="8" t="s">
        <v>145</v>
      </c>
      <c r="B496" s="4" t="s">
        <v>123</v>
      </c>
      <c r="C496" s="4">
        <v>1.01781170483461E-4</v>
      </c>
      <c r="D496" s="4">
        <v>8.8347027122537302E-4</v>
      </c>
      <c r="E496" s="4">
        <v>8.8425148112123103E-4</v>
      </c>
    </row>
    <row r="497" spans="1:5" x14ac:dyDescent="0.3">
      <c r="A497" s="8" t="s">
        <v>145</v>
      </c>
      <c r="B497" s="4" t="s">
        <v>124</v>
      </c>
      <c r="C497" s="4">
        <v>0</v>
      </c>
      <c r="D497" s="4">
        <v>8.8347027122537302E-5</v>
      </c>
      <c r="E497" s="4">
        <v>2.6527544433636901E-4</v>
      </c>
    </row>
    <row r="498" spans="1:5" x14ac:dyDescent="0.3">
      <c r="A498" s="8" t="s">
        <v>20</v>
      </c>
      <c r="B498" s="4" t="s">
        <v>113</v>
      </c>
      <c r="C498" s="4">
        <v>3.1552162849872801E-3</v>
      </c>
      <c r="D498" s="4">
        <v>6.7143740613128397E-3</v>
      </c>
      <c r="E498" s="4">
        <v>5.3055088867273899E-3</v>
      </c>
    </row>
    <row r="499" spans="1:5" x14ac:dyDescent="0.3">
      <c r="A499" s="8" t="s">
        <v>20</v>
      </c>
      <c r="B499" s="4" t="s">
        <v>114</v>
      </c>
      <c r="C499" s="4">
        <v>4.07124681933842E-4</v>
      </c>
      <c r="D499" s="4">
        <v>7.9512324410283605E-4</v>
      </c>
      <c r="E499" s="4">
        <v>2.6527544433636901E-4</v>
      </c>
    </row>
    <row r="500" spans="1:5" x14ac:dyDescent="0.3">
      <c r="A500" s="8" t="s">
        <v>20</v>
      </c>
      <c r="B500" s="4" t="s">
        <v>115</v>
      </c>
      <c r="C500" s="4">
        <v>1.0178117048346099E-3</v>
      </c>
      <c r="D500" s="4">
        <v>1.3252054068380601E-3</v>
      </c>
      <c r="E500" s="4">
        <v>1.0611017773454799E-3</v>
      </c>
    </row>
    <row r="501" spans="1:5" x14ac:dyDescent="0.3">
      <c r="A501" s="8" t="s">
        <v>20</v>
      </c>
      <c r="B501" s="4" t="s">
        <v>116</v>
      </c>
      <c r="C501" s="4">
        <v>3.1043256997455498E-2</v>
      </c>
      <c r="D501" s="4">
        <v>4.8944253025885703E-2</v>
      </c>
      <c r="E501" s="4">
        <v>3.6873286762755302E-2</v>
      </c>
    </row>
    <row r="502" spans="1:5" x14ac:dyDescent="0.3">
      <c r="A502" s="8" t="s">
        <v>20</v>
      </c>
      <c r="B502" s="4" t="s">
        <v>117</v>
      </c>
      <c r="C502" s="4">
        <v>3.0534351145038201E-4</v>
      </c>
      <c r="D502" s="4">
        <v>1.14851135259299E-3</v>
      </c>
      <c r="E502" s="4">
        <v>6.1897603678486197E-4</v>
      </c>
    </row>
    <row r="503" spans="1:5" x14ac:dyDescent="0.3">
      <c r="A503" s="8" t="s">
        <v>20</v>
      </c>
      <c r="B503" s="4" t="s">
        <v>118</v>
      </c>
      <c r="C503" s="4">
        <v>3.9694656488549604E-3</v>
      </c>
      <c r="D503" s="4">
        <v>7.77453838678328E-3</v>
      </c>
      <c r="E503" s="4">
        <v>6.1013352197364897E-3</v>
      </c>
    </row>
    <row r="504" spans="1:5" x14ac:dyDescent="0.3">
      <c r="A504" s="8" t="s">
        <v>20</v>
      </c>
      <c r="B504" s="4" t="s">
        <v>119</v>
      </c>
      <c r="C504" s="4">
        <v>1.7302798982188301E-2</v>
      </c>
      <c r="D504" s="4">
        <v>3.0214683275907799E-2</v>
      </c>
      <c r="E504" s="4">
        <v>2.99761252100097E-2</v>
      </c>
    </row>
    <row r="505" spans="1:5" x14ac:dyDescent="0.3">
      <c r="A505" s="8" t="s">
        <v>20</v>
      </c>
      <c r="B505" s="4" t="s">
        <v>120</v>
      </c>
      <c r="C505" s="4">
        <v>3.1552162849872801E-3</v>
      </c>
      <c r="D505" s="4">
        <v>4.6823924374944804E-3</v>
      </c>
      <c r="E505" s="4">
        <v>3.4485807763728E-3</v>
      </c>
    </row>
    <row r="506" spans="1:5" x14ac:dyDescent="0.3">
      <c r="A506" s="8" t="s">
        <v>20</v>
      </c>
      <c r="B506" s="4" t="s">
        <v>121</v>
      </c>
      <c r="C506" s="4">
        <v>5.0890585241730301E-4</v>
      </c>
      <c r="D506" s="4">
        <v>2.6504108136761202E-3</v>
      </c>
      <c r="E506" s="4">
        <v>1.3263772216818501E-3</v>
      </c>
    </row>
    <row r="507" spans="1:5" x14ac:dyDescent="0.3">
      <c r="A507" s="8" t="s">
        <v>20</v>
      </c>
      <c r="B507" s="4" t="s">
        <v>122</v>
      </c>
      <c r="C507" s="4">
        <v>1.6183206106870199E-2</v>
      </c>
      <c r="D507" s="4">
        <v>2.4737167594310501E-2</v>
      </c>
      <c r="E507" s="4">
        <v>1.98072331771156E-2</v>
      </c>
    </row>
    <row r="508" spans="1:5" x14ac:dyDescent="0.3">
      <c r="A508" s="8" t="s">
        <v>20</v>
      </c>
      <c r="B508" s="4" t="s">
        <v>123</v>
      </c>
      <c r="C508" s="4">
        <v>3.0534351145038198E-3</v>
      </c>
      <c r="D508" s="4">
        <v>6.4493329799452303E-3</v>
      </c>
      <c r="E508" s="4">
        <v>8.0466884782032008E-3</v>
      </c>
    </row>
    <row r="509" spans="1:5" x14ac:dyDescent="0.3">
      <c r="A509" s="8" t="s">
        <v>20</v>
      </c>
      <c r="B509" s="4" t="s">
        <v>124</v>
      </c>
      <c r="C509" s="4">
        <v>3.5623409669211202E-3</v>
      </c>
      <c r="D509" s="4">
        <v>7.6861913596607502E-3</v>
      </c>
      <c r="E509" s="4">
        <v>4.8633831461667703E-3</v>
      </c>
    </row>
    <row r="510" spans="1:5" x14ac:dyDescent="0.3">
      <c r="A510" s="8" t="s">
        <v>21</v>
      </c>
      <c r="B510" s="4" t="s">
        <v>113</v>
      </c>
      <c r="C510" s="4">
        <v>5.9033078880407104E-3</v>
      </c>
      <c r="D510" s="4">
        <v>1.09550313631946E-2</v>
      </c>
      <c r="E510" s="4">
        <v>1.17605446989124E-2</v>
      </c>
    </row>
    <row r="511" spans="1:5" x14ac:dyDescent="0.3">
      <c r="A511" s="8" t="s">
        <v>21</v>
      </c>
      <c r="B511" s="4" t="s">
        <v>114</v>
      </c>
      <c r="C511" s="4">
        <v>2.03562340966921E-4</v>
      </c>
      <c r="D511" s="4">
        <v>7.9512324410283605E-4</v>
      </c>
      <c r="E511" s="4">
        <v>1.23795207356972E-3</v>
      </c>
    </row>
    <row r="512" spans="1:5" x14ac:dyDescent="0.3">
      <c r="A512" s="8" t="s">
        <v>21</v>
      </c>
      <c r="B512" s="4" t="s">
        <v>115</v>
      </c>
      <c r="C512" s="4">
        <v>1.0178117048346099E-3</v>
      </c>
      <c r="D512" s="4">
        <v>1.06016432547045E-3</v>
      </c>
      <c r="E512" s="4">
        <v>1.0611017773454799E-3</v>
      </c>
    </row>
    <row r="513" spans="1:5" x14ac:dyDescent="0.3">
      <c r="A513" s="8" t="s">
        <v>21</v>
      </c>
      <c r="B513" s="4" t="s">
        <v>116</v>
      </c>
      <c r="C513" s="4">
        <v>1.8117048346056E-2</v>
      </c>
      <c r="D513" s="4">
        <v>2.1998409753511802E-2</v>
      </c>
      <c r="E513" s="4">
        <v>2.5112742063843001E-2</v>
      </c>
    </row>
    <row r="514" spans="1:5" x14ac:dyDescent="0.3">
      <c r="A514" s="8" t="s">
        <v>21</v>
      </c>
      <c r="B514" s="4" t="s">
        <v>117</v>
      </c>
      <c r="C514" s="4">
        <v>8.1424936386768399E-4</v>
      </c>
      <c r="D514" s="4">
        <v>1.14851135259299E-3</v>
      </c>
      <c r="E514" s="4">
        <v>1.3263772216818501E-3</v>
      </c>
    </row>
    <row r="515" spans="1:5" x14ac:dyDescent="0.3">
      <c r="A515" s="8" t="s">
        <v>21</v>
      </c>
      <c r="B515" s="4" t="s">
        <v>118</v>
      </c>
      <c r="C515" s="4">
        <v>3.46055979643766E-3</v>
      </c>
      <c r="D515" s="4">
        <v>5.1241275731071702E-3</v>
      </c>
      <c r="E515" s="4">
        <v>5.8360597754001202E-3</v>
      </c>
    </row>
    <row r="516" spans="1:5" x14ac:dyDescent="0.3">
      <c r="A516" s="8" t="s">
        <v>21</v>
      </c>
      <c r="B516" s="4" t="s">
        <v>119</v>
      </c>
      <c r="C516" s="4">
        <v>1.99491094147583E-2</v>
      </c>
      <c r="D516" s="4">
        <v>2.8801130841947201E-2</v>
      </c>
      <c r="E516" s="4">
        <v>2.7323370766646E-2</v>
      </c>
    </row>
    <row r="517" spans="1:5" x14ac:dyDescent="0.3">
      <c r="A517" s="8" t="s">
        <v>21</v>
      </c>
      <c r="B517" s="4" t="s">
        <v>120</v>
      </c>
      <c r="C517" s="4">
        <v>4.3765903307887996E-3</v>
      </c>
      <c r="D517" s="4">
        <v>5.4775156815973104E-3</v>
      </c>
      <c r="E517" s="4">
        <v>4.8633831461667703E-3</v>
      </c>
    </row>
    <row r="518" spans="1:5" x14ac:dyDescent="0.3">
      <c r="A518" s="8" t="s">
        <v>21</v>
      </c>
      <c r="B518" s="4" t="s">
        <v>121</v>
      </c>
      <c r="C518" s="4">
        <v>6.1068702290076305E-4</v>
      </c>
      <c r="D518" s="4">
        <v>2.8271048679211902E-3</v>
      </c>
      <c r="E518" s="4">
        <v>2.1222035546909499E-3</v>
      </c>
    </row>
    <row r="519" spans="1:5" x14ac:dyDescent="0.3">
      <c r="A519" s="8" t="s">
        <v>21</v>
      </c>
      <c r="B519" s="4" t="s">
        <v>122</v>
      </c>
      <c r="C519" s="4">
        <v>2.8702290076335901E-2</v>
      </c>
      <c r="D519" s="4">
        <v>4.0021203286509398E-2</v>
      </c>
      <c r="E519" s="4">
        <v>3.0595101246794602E-2</v>
      </c>
    </row>
    <row r="520" spans="1:5" x14ac:dyDescent="0.3">
      <c r="A520" s="8" t="s">
        <v>21</v>
      </c>
      <c r="B520" s="4" t="s">
        <v>123</v>
      </c>
      <c r="C520" s="4">
        <v>4.0712468193384197E-3</v>
      </c>
      <c r="D520" s="4">
        <v>7.9512324410283605E-3</v>
      </c>
      <c r="E520" s="4">
        <v>7.7814130338668304E-3</v>
      </c>
    </row>
    <row r="521" spans="1:5" x14ac:dyDescent="0.3">
      <c r="A521" s="8" t="s">
        <v>21</v>
      </c>
      <c r="B521" s="4" t="s">
        <v>124</v>
      </c>
      <c r="C521" s="4">
        <v>5.8015267175572502E-3</v>
      </c>
      <c r="D521" s="4">
        <v>6.1842918985776096E-3</v>
      </c>
      <c r="E521" s="4">
        <v>5.2170837386152601E-3</v>
      </c>
    </row>
    <row r="522" spans="1:5" x14ac:dyDescent="0.3">
      <c r="A522" s="12"/>
    </row>
    <row r="523" spans="1:5" x14ac:dyDescent="0.3">
      <c r="A523" s="10" t="s">
        <v>29</v>
      </c>
    </row>
    <row r="524" spans="1:5" x14ac:dyDescent="0.3">
      <c r="A524" s="11" t="s">
        <v>30</v>
      </c>
    </row>
    <row r="525" spans="1:5" x14ac:dyDescent="0.3">
      <c r="A525" s="11" t="s">
        <v>31</v>
      </c>
    </row>
    <row r="526" spans="1:5" x14ac:dyDescent="0.3">
      <c r="A526" s="11" t="s">
        <v>32</v>
      </c>
    </row>
    <row r="527" spans="1:5" x14ac:dyDescent="0.3">
      <c r="A527" s="11" t="s">
        <v>148</v>
      </c>
    </row>
    <row r="528" spans="1:5" x14ac:dyDescent="0.3">
      <c r="A528" s="11" t="s">
        <v>34</v>
      </c>
    </row>
    <row r="529" spans="1:1" x14ac:dyDescent="0.3">
      <c r="A529" s="11" t="s">
        <v>35</v>
      </c>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E7"/>
    <mergeCell ref="C266:E266"/>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00"/>
  <sheetViews>
    <sheetView showGridLines="0" zoomScaleNormal="100" workbookViewId="0">
      <selection activeCell="D6" sqref="D6"/>
    </sheetView>
  </sheetViews>
  <sheetFormatPr defaultColWidth="10.88671875" defaultRowHeight="14.4" x14ac:dyDescent="0.3"/>
  <cols>
    <col min="1" max="1" width="25.77734375" customWidth="1"/>
    <col min="2" max="2" width="10.44140625" customWidth="1"/>
    <col min="3" max="13" width="10.5546875" customWidth="1"/>
  </cols>
  <sheetData>
    <row r="1" spans="1:13" ht="15.6" x14ac:dyDescent="0.3">
      <c r="A1" s="9" t="s">
        <v>23</v>
      </c>
    </row>
    <row r="2" spans="1:13" ht="15.6" x14ac:dyDescent="0.3">
      <c r="A2" s="9" t="s">
        <v>24</v>
      </c>
    </row>
    <row r="3" spans="1:13" ht="15.6" x14ac:dyDescent="0.3">
      <c r="A3" s="9" t="s">
        <v>25</v>
      </c>
    </row>
    <row r="4" spans="1:13" x14ac:dyDescent="0.3">
      <c r="A4" s="12"/>
    </row>
    <row r="5" spans="1:13" x14ac:dyDescent="0.3">
      <c r="A5" s="12"/>
    </row>
    <row r="6" spans="1:13" x14ac:dyDescent="0.3">
      <c r="A6" s="13" t="str">
        <f>HYPERLINK("#'Table of contents'!A3", "Back to contents")</f>
        <v>Back to contents</v>
      </c>
    </row>
    <row r="7" spans="1:13" x14ac:dyDescent="0.3">
      <c r="A7" s="12"/>
      <c r="B7" s="15" t="s">
        <v>26</v>
      </c>
      <c r="C7" s="16"/>
      <c r="D7" s="16"/>
      <c r="E7" s="16"/>
      <c r="F7" s="16"/>
      <c r="G7" s="16"/>
      <c r="H7" s="16"/>
      <c r="I7" s="16"/>
      <c r="J7" s="16"/>
      <c r="K7" s="16"/>
      <c r="L7" s="16"/>
      <c r="M7" s="16"/>
    </row>
    <row r="8" spans="1:13" x14ac:dyDescent="0.3">
      <c r="A8" s="7" t="s">
        <v>28</v>
      </c>
      <c r="B8" s="3" t="s">
        <v>0</v>
      </c>
      <c r="C8" s="3" t="s">
        <v>1</v>
      </c>
      <c r="D8" s="3" t="s">
        <v>2</v>
      </c>
      <c r="E8" s="3" t="s">
        <v>3</v>
      </c>
      <c r="F8" s="3" t="s">
        <v>4</v>
      </c>
      <c r="G8" s="3" t="s">
        <v>5</v>
      </c>
      <c r="H8" s="3" t="s">
        <v>6</v>
      </c>
      <c r="I8" s="3" t="s">
        <v>7</v>
      </c>
      <c r="J8" s="3" t="s">
        <v>8</v>
      </c>
      <c r="K8" s="3" t="s">
        <v>9</v>
      </c>
      <c r="L8" s="3" t="s">
        <v>10</v>
      </c>
      <c r="M8" s="3" t="s">
        <v>11</v>
      </c>
    </row>
    <row r="9" spans="1:13" x14ac:dyDescent="0.3">
      <c r="A9" s="5" t="s">
        <v>12</v>
      </c>
      <c r="B9" s="1">
        <v>183</v>
      </c>
      <c r="C9" s="1">
        <v>289</v>
      </c>
      <c r="D9" s="1">
        <v>366</v>
      </c>
      <c r="E9" s="1">
        <v>365</v>
      </c>
      <c r="F9" s="1">
        <v>343</v>
      </c>
      <c r="G9" s="1">
        <v>353</v>
      </c>
      <c r="H9" s="1">
        <v>347</v>
      </c>
      <c r="I9" s="1">
        <v>347</v>
      </c>
      <c r="J9" s="1">
        <v>317</v>
      </c>
      <c r="K9" s="1">
        <v>127</v>
      </c>
      <c r="L9" s="1">
        <v>0</v>
      </c>
      <c r="M9" s="1">
        <v>0</v>
      </c>
    </row>
    <row r="10" spans="1:13" x14ac:dyDescent="0.3">
      <c r="A10" s="5" t="s">
        <v>13</v>
      </c>
      <c r="B10" s="1">
        <v>82</v>
      </c>
      <c r="C10" s="1">
        <v>134</v>
      </c>
      <c r="D10" s="1">
        <v>181</v>
      </c>
      <c r="E10" s="1">
        <v>190</v>
      </c>
      <c r="F10" s="1">
        <v>176</v>
      </c>
      <c r="G10" s="1">
        <v>122</v>
      </c>
      <c r="H10" s="1">
        <v>134</v>
      </c>
      <c r="I10" s="1">
        <v>88</v>
      </c>
      <c r="J10" s="1">
        <v>80</v>
      </c>
      <c r="K10" s="1">
        <v>46</v>
      </c>
      <c r="L10" s="1">
        <v>0</v>
      </c>
      <c r="M10" s="1">
        <v>0</v>
      </c>
    </row>
    <row r="11" spans="1:13" x14ac:dyDescent="0.3">
      <c r="A11" s="5" t="s">
        <v>14</v>
      </c>
      <c r="B11" s="1">
        <v>538</v>
      </c>
      <c r="C11" s="1">
        <v>2</v>
      </c>
      <c r="D11" s="1">
        <v>0</v>
      </c>
      <c r="E11" s="1">
        <v>0</v>
      </c>
      <c r="F11" s="1">
        <v>0</v>
      </c>
      <c r="G11" s="1">
        <v>0</v>
      </c>
      <c r="H11" s="1">
        <v>0</v>
      </c>
      <c r="I11" s="1">
        <v>0</v>
      </c>
      <c r="J11" s="1">
        <v>0</v>
      </c>
      <c r="K11" s="1">
        <v>0</v>
      </c>
      <c r="L11" s="1">
        <v>0</v>
      </c>
      <c r="M11" s="1">
        <v>0</v>
      </c>
    </row>
    <row r="12" spans="1:13" x14ac:dyDescent="0.3">
      <c r="A12" s="5" t="s">
        <v>15</v>
      </c>
      <c r="B12" s="1">
        <v>0</v>
      </c>
      <c r="C12" s="1">
        <v>0</v>
      </c>
      <c r="D12" s="1">
        <v>0</v>
      </c>
      <c r="E12" s="1">
        <v>0</v>
      </c>
      <c r="F12" s="1">
        <v>0</v>
      </c>
      <c r="G12" s="1">
        <v>0</v>
      </c>
      <c r="H12" s="1">
        <v>0</v>
      </c>
      <c r="I12" s="1">
        <v>0</v>
      </c>
      <c r="J12" s="1">
        <v>0</v>
      </c>
      <c r="K12" s="1">
        <v>5042</v>
      </c>
      <c r="L12" s="1">
        <v>8201</v>
      </c>
      <c r="M12" s="1">
        <v>8573</v>
      </c>
    </row>
    <row r="13" spans="1:13" x14ac:dyDescent="0.3">
      <c r="A13" s="5" t="s">
        <v>16</v>
      </c>
      <c r="B13" s="1">
        <v>2394</v>
      </c>
      <c r="C13" s="1">
        <v>4972</v>
      </c>
      <c r="D13" s="1">
        <v>6340</v>
      </c>
      <c r="E13" s="1">
        <v>6484</v>
      </c>
      <c r="F13" s="1">
        <v>4982</v>
      </c>
      <c r="G13" s="1">
        <v>4255</v>
      </c>
      <c r="H13" s="1">
        <v>4059</v>
      </c>
      <c r="I13" s="1">
        <v>4301</v>
      </c>
      <c r="J13" s="1">
        <v>3174</v>
      </c>
      <c r="K13" s="1">
        <v>1602</v>
      </c>
      <c r="L13" s="1">
        <v>0</v>
      </c>
      <c r="M13" s="1">
        <v>0</v>
      </c>
    </row>
    <row r="14" spans="1:13" x14ac:dyDescent="0.3">
      <c r="A14" s="5" t="s">
        <v>17</v>
      </c>
      <c r="B14" s="1">
        <v>2164</v>
      </c>
      <c r="C14" s="1">
        <v>3068</v>
      </c>
      <c r="D14" s="1">
        <v>3781</v>
      </c>
      <c r="E14" s="1">
        <v>3389</v>
      </c>
      <c r="F14" s="1">
        <v>2615</v>
      </c>
      <c r="G14" s="1">
        <v>2527</v>
      </c>
      <c r="H14" s="1">
        <v>2598</v>
      </c>
      <c r="I14" s="1">
        <v>2646</v>
      </c>
      <c r="J14" s="1">
        <v>2014</v>
      </c>
      <c r="K14" s="1">
        <v>929</v>
      </c>
      <c r="L14" s="1">
        <v>0</v>
      </c>
      <c r="M14" s="1">
        <v>0</v>
      </c>
    </row>
    <row r="15" spans="1:13" x14ac:dyDescent="0.3">
      <c r="A15" s="5" t="s">
        <v>18</v>
      </c>
      <c r="B15" s="1">
        <v>145</v>
      </c>
      <c r="C15" s="1">
        <v>282</v>
      </c>
      <c r="D15" s="1">
        <v>897</v>
      </c>
      <c r="E15" s="1">
        <v>657</v>
      </c>
      <c r="F15" s="1">
        <v>356</v>
      </c>
      <c r="G15" s="1">
        <v>229</v>
      </c>
      <c r="H15" s="1">
        <v>182</v>
      </c>
      <c r="I15" s="1">
        <v>200</v>
      </c>
      <c r="J15" s="1">
        <v>88</v>
      </c>
      <c r="K15" s="1">
        <v>46</v>
      </c>
      <c r="L15" s="1">
        <v>0</v>
      </c>
      <c r="M15" s="1">
        <v>0</v>
      </c>
    </row>
    <row r="16" spans="1:13" x14ac:dyDescent="0.3">
      <c r="A16" s="5" t="s">
        <v>19</v>
      </c>
      <c r="B16" s="1">
        <v>476</v>
      </c>
      <c r="C16" s="1">
        <v>783</v>
      </c>
      <c r="D16" s="1">
        <v>1086</v>
      </c>
      <c r="E16" s="1">
        <v>1229</v>
      </c>
      <c r="F16" s="1">
        <v>1030</v>
      </c>
      <c r="G16" s="1">
        <v>712</v>
      </c>
      <c r="H16" s="1">
        <v>604</v>
      </c>
      <c r="I16" s="1">
        <v>700</v>
      </c>
      <c r="J16" s="1">
        <v>557</v>
      </c>
      <c r="K16" s="1">
        <v>297</v>
      </c>
      <c r="L16" s="1">
        <v>0</v>
      </c>
      <c r="M16" s="1">
        <v>0</v>
      </c>
    </row>
    <row r="17" spans="1:13" x14ac:dyDescent="0.3">
      <c r="A17" s="5" t="s">
        <v>20</v>
      </c>
      <c r="B17" s="1">
        <v>1292</v>
      </c>
      <c r="C17" s="1">
        <v>27</v>
      </c>
      <c r="D17" s="1">
        <v>4</v>
      </c>
      <c r="E17" s="1">
        <v>8</v>
      </c>
      <c r="F17" s="1">
        <v>10</v>
      </c>
      <c r="G17" s="1">
        <v>24</v>
      </c>
      <c r="H17" s="1">
        <v>19</v>
      </c>
      <c r="I17" s="1">
        <v>72</v>
      </c>
      <c r="J17" s="1">
        <v>63</v>
      </c>
      <c r="K17" s="1">
        <v>822</v>
      </c>
      <c r="L17" s="1">
        <v>1620</v>
      </c>
      <c r="M17" s="1">
        <v>1331</v>
      </c>
    </row>
    <row r="18" spans="1:13" x14ac:dyDescent="0.3">
      <c r="A18" s="5" t="s">
        <v>21</v>
      </c>
      <c r="B18" s="1">
        <v>2876</v>
      </c>
      <c r="C18" s="1">
        <v>2700</v>
      </c>
      <c r="D18" s="1">
        <v>3227</v>
      </c>
      <c r="E18" s="1">
        <v>3308</v>
      </c>
      <c r="F18" s="1">
        <v>2150</v>
      </c>
      <c r="G18" s="1">
        <v>1479</v>
      </c>
      <c r="H18" s="1">
        <v>1507</v>
      </c>
      <c r="I18" s="1">
        <v>1313</v>
      </c>
      <c r="J18" s="1">
        <v>601</v>
      </c>
      <c r="K18" s="1">
        <v>914</v>
      </c>
      <c r="L18" s="1">
        <v>1498</v>
      </c>
      <c r="M18" s="1">
        <v>1405</v>
      </c>
    </row>
    <row r="19" spans="1:13" x14ac:dyDescent="0.3">
      <c r="A19" s="6" t="s">
        <v>22</v>
      </c>
      <c r="B19" s="2">
        <v>10150</v>
      </c>
      <c r="C19" s="2">
        <v>12257</v>
      </c>
      <c r="D19" s="2">
        <v>15882</v>
      </c>
      <c r="E19" s="2">
        <v>15630</v>
      </c>
      <c r="F19" s="2">
        <v>11662</v>
      </c>
      <c r="G19" s="2">
        <v>9701</v>
      </c>
      <c r="H19" s="2">
        <v>9450</v>
      </c>
      <c r="I19" s="2">
        <v>9667</v>
      </c>
      <c r="J19" s="2">
        <v>6894</v>
      </c>
      <c r="K19" s="2">
        <v>9825</v>
      </c>
      <c r="L19" s="2">
        <v>11319</v>
      </c>
      <c r="M19" s="2">
        <v>11309</v>
      </c>
    </row>
    <row r="20" spans="1:13" x14ac:dyDescent="0.3">
      <c r="A20" s="12"/>
    </row>
    <row r="21" spans="1:13" x14ac:dyDescent="0.3">
      <c r="A21" s="12"/>
    </row>
    <row r="22" spans="1:13" x14ac:dyDescent="0.3">
      <c r="A22" s="12"/>
      <c r="B22" s="15" t="s">
        <v>27</v>
      </c>
      <c r="C22" s="16"/>
      <c r="D22" s="16"/>
      <c r="E22" s="16"/>
      <c r="F22" s="16"/>
      <c r="G22" s="16"/>
      <c r="H22" s="16"/>
      <c r="I22" s="16"/>
      <c r="J22" s="16"/>
      <c r="K22" s="16"/>
      <c r="L22" s="16"/>
      <c r="M22" s="16"/>
    </row>
    <row r="23" spans="1:13" x14ac:dyDescent="0.3">
      <c r="A23" s="7" t="s">
        <v>28</v>
      </c>
      <c r="B23" s="3" t="s">
        <v>0</v>
      </c>
      <c r="C23" s="3" t="s">
        <v>1</v>
      </c>
      <c r="D23" s="3" t="s">
        <v>2</v>
      </c>
      <c r="E23" s="3" t="s">
        <v>3</v>
      </c>
      <c r="F23" s="3" t="s">
        <v>4</v>
      </c>
      <c r="G23" s="3" t="s">
        <v>5</v>
      </c>
      <c r="H23" s="3" t="s">
        <v>6</v>
      </c>
      <c r="I23" s="3" t="s">
        <v>7</v>
      </c>
      <c r="J23" s="3" t="s">
        <v>8</v>
      </c>
      <c r="K23" s="3" t="s">
        <v>9</v>
      </c>
      <c r="L23" s="3" t="s">
        <v>10</v>
      </c>
      <c r="M23" s="3" t="s">
        <v>11</v>
      </c>
    </row>
    <row r="24" spans="1:13" x14ac:dyDescent="0.3">
      <c r="A24" s="8" t="s">
        <v>12</v>
      </c>
      <c r="B24" s="4">
        <v>1.80295566502463E-2</v>
      </c>
      <c r="C24" s="4">
        <v>2.3578363384188599E-2</v>
      </c>
      <c r="D24" s="4">
        <v>2.3044956554590101E-2</v>
      </c>
      <c r="E24" s="4">
        <v>2.3352527191298801E-2</v>
      </c>
      <c r="F24" s="4">
        <v>2.9411764705882401E-2</v>
      </c>
      <c r="G24" s="4">
        <v>3.6388001236985899E-2</v>
      </c>
      <c r="H24" s="4">
        <v>3.6719576719576701E-2</v>
      </c>
      <c r="I24" s="4">
        <v>3.5895313954691199E-2</v>
      </c>
      <c r="J24" s="4">
        <v>4.5982013344937601E-2</v>
      </c>
      <c r="K24" s="4">
        <v>1.29262086513995E-2</v>
      </c>
      <c r="L24" s="4">
        <v>0</v>
      </c>
      <c r="M24" s="4">
        <v>0</v>
      </c>
    </row>
    <row r="25" spans="1:13" x14ac:dyDescent="0.3">
      <c r="A25" s="8" t="s">
        <v>13</v>
      </c>
      <c r="B25" s="4">
        <v>8.0788177339901502E-3</v>
      </c>
      <c r="C25" s="4">
        <v>1.09325283511463E-2</v>
      </c>
      <c r="D25" s="4">
        <v>1.1396549552953E-2</v>
      </c>
      <c r="E25" s="4">
        <v>1.2156110044785701E-2</v>
      </c>
      <c r="F25" s="4">
        <v>1.5091750986108699E-2</v>
      </c>
      <c r="G25" s="4">
        <v>1.25760230904031E-2</v>
      </c>
      <c r="H25" s="4">
        <v>1.41798941798942E-2</v>
      </c>
      <c r="I25" s="4">
        <v>9.1031343746767295E-3</v>
      </c>
      <c r="J25" s="4">
        <v>1.1604293588627799E-2</v>
      </c>
      <c r="K25" s="4">
        <v>4.68193384223919E-3</v>
      </c>
      <c r="L25" s="4">
        <v>0</v>
      </c>
      <c r="M25" s="4">
        <v>0</v>
      </c>
    </row>
    <row r="26" spans="1:13" x14ac:dyDescent="0.3">
      <c r="A26" s="8" t="s">
        <v>14</v>
      </c>
      <c r="B26" s="4">
        <v>5.3004926108374401E-2</v>
      </c>
      <c r="C26" s="4">
        <v>1.63172064942482E-4</v>
      </c>
      <c r="D26" s="4">
        <v>0</v>
      </c>
      <c r="E26" s="4">
        <v>0</v>
      </c>
      <c r="F26" s="4">
        <v>0</v>
      </c>
      <c r="G26" s="4">
        <v>0</v>
      </c>
      <c r="H26" s="4">
        <v>0</v>
      </c>
      <c r="I26" s="4">
        <v>0</v>
      </c>
      <c r="J26" s="4">
        <v>0</v>
      </c>
      <c r="K26" s="4">
        <v>0</v>
      </c>
      <c r="L26" s="4">
        <v>0</v>
      </c>
      <c r="M26" s="4">
        <v>0</v>
      </c>
    </row>
    <row r="27" spans="1:13" x14ac:dyDescent="0.3">
      <c r="A27" s="8" t="s">
        <v>15</v>
      </c>
      <c r="B27" s="4">
        <v>0</v>
      </c>
      <c r="C27" s="4">
        <v>0</v>
      </c>
      <c r="D27" s="4">
        <v>0</v>
      </c>
      <c r="E27" s="4">
        <v>0</v>
      </c>
      <c r="F27" s="4">
        <v>0</v>
      </c>
      <c r="G27" s="4">
        <v>0</v>
      </c>
      <c r="H27" s="4">
        <v>0</v>
      </c>
      <c r="I27" s="4">
        <v>0</v>
      </c>
      <c r="J27" s="4">
        <v>0</v>
      </c>
      <c r="K27" s="4">
        <v>0.513180661577608</v>
      </c>
      <c r="L27" s="4">
        <v>0.72453396943192905</v>
      </c>
      <c r="M27" s="4">
        <v>0.75806879476523104</v>
      </c>
    </row>
    <row r="28" spans="1:13" x14ac:dyDescent="0.3">
      <c r="A28" s="8" t="s">
        <v>16</v>
      </c>
      <c r="B28" s="4">
        <v>0.23586206896551701</v>
      </c>
      <c r="C28" s="4">
        <v>0.40564575344700998</v>
      </c>
      <c r="D28" s="4">
        <v>0.399194056164211</v>
      </c>
      <c r="E28" s="4">
        <v>0.414843250159949</v>
      </c>
      <c r="F28" s="4">
        <v>0.427199451209055</v>
      </c>
      <c r="G28" s="4">
        <v>0.43861457581692598</v>
      </c>
      <c r="H28" s="4">
        <v>0.42952380952380997</v>
      </c>
      <c r="I28" s="4">
        <v>0.44491569256232499</v>
      </c>
      <c r="J28" s="4">
        <v>0.46040034812880798</v>
      </c>
      <c r="K28" s="4">
        <v>0.16305343511450399</v>
      </c>
      <c r="L28" s="4">
        <v>0</v>
      </c>
      <c r="M28" s="4">
        <v>0</v>
      </c>
    </row>
    <row r="29" spans="1:13" x14ac:dyDescent="0.3">
      <c r="A29" s="8" t="s">
        <v>17</v>
      </c>
      <c r="B29" s="4">
        <v>0.21320197044334999</v>
      </c>
      <c r="C29" s="4">
        <v>0.250305947621767</v>
      </c>
      <c r="D29" s="4">
        <v>0.238068253368593</v>
      </c>
      <c r="E29" s="4">
        <v>0.21682661548304499</v>
      </c>
      <c r="F29" s="4">
        <v>0.22423255016292201</v>
      </c>
      <c r="G29" s="4">
        <v>0.26048860942170898</v>
      </c>
      <c r="H29" s="4">
        <v>0.27492063492063501</v>
      </c>
      <c r="I29" s="4">
        <v>0.27371469949312099</v>
      </c>
      <c r="J29" s="4">
        <v>0.29213809109370498</v>
      </c>
      <c r="K29" s="4">
        <v>9.4554707379134906E-2</v>
      </c>
      <c r="L29" s="4">
        <v>0</v>
      </c>
      <c r="M29" s="4">
        <v>0</v>
      </c>
    </row>
    <row r="30" spans="1:13" x14ac:dyDescent="0.3">
      <c r="A30" s="8" t="s">
        <v>18</v>
      </c>
      <c r="B30" s="4">
        <v>1.4285714285714299E-2</v>
      </c>
      <c r="C30" s="4">
        <v>2.3007261156889901E-2</v>
      </c>
      <c r="D30" s="4">
        <v>5.6479032867397097E-2</v>
      </c>
      <c r="E30" s="4">
        <v>4.20345489443378E-2</v>
      </c>
      <c r="F30" s="4">
        <v>3.0526496312810798E-2</v>
      </c>
      <c r="G30" s="4">
        <v>2.3605813833625401E-2</v>
      </c>
      <c r="H30" s="4">
        <v>1.9259259259259299E-2</v>
      </c>
      <c r="I30" s="4">
        <v>2.0688941760628899E-2</v>
      </c>
      <c r="J30" s="4">
        <v>1.2764722947490601E-2</v>
      </c>
      <c r="K30" s="4">
        <v>4.68193384223919E-3</v>
      </c>
      <c r="L30" s="4">
        <v>0</v>
      </c>
      <c r="M30" s="4">
        <v>0</v>
      </c>
    </row>
    <row r="31" spans="1:13" x14ac:dyDescent="0.3">
      <c r="A31" s="8" t="s">
        <v>19</v>
      </c>
      <c r="B31" s="4">
        <v>4.6896551724137897E-2</v>
      </c>
      <c r="C31" s="4">
        <v>6.3881863424981603E-2</v>
      </c>
      <c r="D31" s="4">
        <v>6.8379297317718205E-2</v>
      </c>
      <c r="E31" s="4">
        <v>7.8630838131797803E-2</v>
      </c>
      <c r="F31" s="4">
        <v>8.8321042702795394E-2</v>
      </c>
      <c r="G31" s="4">
        <v>7.3394495412843999E-2</v>
      </c>
      <c r="H31" s="4">
        <v>6.3915343915343897E-2</v>
      </c>
      <c r="I31" s="4">
        <v>7.2411296162201294E-2</v>
      </c>
      <c r="J31" s="4">
        <v>8.0794894110820997E-2</v>
      </c>
      <c r="K31" s="4">
        <v>3.0229007633587799E-2</v>
      </c>
      <c r="L31" s="4">
        <v>0</v>
      </c>
      <c r="M31" s="4">
        <v>0</v>
      </c>
    </row>
    <row r="32" spans="1:13" x14ac:dyDescent="0.3">
      <c r="A32" s="8" t="s">
        <v>20</v>
      </c>
      <c r="B32" s="4">
        <v>0.12729064039408899</v>
      </c>
      <c r="C32" s="4">
        <v>2.2028228767235099E-3</v>
      </c>
      <c r="D32" s="4">
        <v>2.5185744868404502E-4</v>
      </c>
      <c r="E32" s="4">
        <v>5.1183621241202796E-4</v>
      </c>
      <c r="F32" s="4">
        <v>8.5748585148345097E-4</v>
      </c>
      <c r="G32" s="4">
        <v>2.4739717554891202E-3</v>
      </c>
      <c r="H32" s="4">
        <v>2.01058201058201E-3</v>
      </c>
      <c r="I32" s="4">
        <v>7.4480190338264201E-3</v>
      </c>
      <c r="J32" s="4">
        <v>9.1383812010443904E-3</v>
      </c>
      <c r="K32" s="4">
        <v>8.3664122137404595E-2</v>
      </c>
      <c r="L32" s="4">
        <v>0.14312218393851001</v>
      </c>
      <c r="M32" s="4">
        <v>0.11769387213723601</v>
      </c>
    </row>
    <row r="33" spans="1:13" x14ac:dyDescent="0.3">
      <c r="A33" s="8" t="s">
        <v>21</v>
      </c>
      <c r="B33" s="4">
        <v>0.28334975369458099</v>
      </c>
      <c r="C33" s="4">
        <v>0.220282287672351</v>
      </c>
      <c r="D33" s="4">
        <v>0.203185996725853</v>
      </c>
      <c r="E33" s="4">
        <v>0.211644273832374</v>
      </c>
      <c r="F33" s="4">
        <v>0.18435945806894199</v>
      </c>
      <c r="G33" s="4">
        <v>0.152458509432017</v>
      </c>
      <c r="H33" s="4">
        <v>0.15947089947089901</v>
      </c>
      <c r="I33" s="4">
        <v>0.135822902658529</v>
      </c>
      <c r="J33" s="4">
        <v>8.7177255584566293E-2</v>
      </c>
      <c r="K33" s="4">
        <v>9.3027989821882998E-2</v>
      </c>
      <c r="L33" s="4">
        <v>0.132343846629561</v>
      </c>
      <c r="M33" s="4">
        <v>0.124237333097533</v>
      </c>
    </row>
    <row r="34" spans="1:13" x14ac:dyDescent="0.3">
      <c r="A34" s="12"/>
    </row>
    <row r="35" spans="1:13" x14ac:dyDescent="0.3">
      <c r="A35" s="10" t="s">
        <v>29</v>
      </c>
    </row>
    <row r="36" spans="1:13" x14ac:dyDescent="0.3">
      <c r="A36" s="11" t="s">
        <v>30</v>
      </c>
    </row>
    <row r="37" spans="1:13" x14ac:dyDescent="0.3">
      <c r="A37" s="11" t="s">
        <v>31</v>
      </c>
    </row>
    <row r="38" spans="1:13" x14ac:dyDescent="0.3">
      <c r="A38" s="11" t="s">
        <v>32</v>
      </c>
    </row>
    <row r="39" spans="1:13" x14ac:dyDescent="0.3">
      <c r="A39" s="11" t="s">
        <v>33</v>
      </c>
    </row>
    <row r="40" spans="1:13" x14ac:dyDescent="0.3">
      <c r="A40" s="11" t="s">
        <v>34</v>
      </c>
    </row>
    <row r="41" spans="1:13" x14ac:dyDescent="0.3">
      <c r="A41" s="11" t="s">
        <v>35</v>
      </c>
    </row>
    <row r="42" spans="1:13" x14ac:dyDescent="0.3">
      <c r="A42" s="12"/>
    </row>
    <row r="43" spans="1:13" x14ac:dyDescent="0.3">
      <c r="A43" s="12"/>
    </row>
    <row r="44" spans="1:13" x14ac:dyDescent="0.3">
      <c r="A44" s="12"/>
    </row>
    <row r="45" spans="1:13" x14ac:dyDescent="0.3">
      <c r="A45" s="12"/>
    </row>
    <row r="46" spans="1:13" x14ac:dyDescent="0.3">
      <c r="A46" s="12"/>
    </row>
    <row r="47" spans="1:13" x14ac:dyDescent="0.3">
      <c r="A47" s="12"/>
    </row>
    <row r="48" spans="1:13" x14ac:dyDescent="0.3">
      <c r="A48" s="12"/>
    </row>
    <row r="49" spans="1:1" x14ac:dyDescent="0.3">
      <c r="A49" s="12"/>
    </row>
    <row r="50" spans="1:1" x14ac:dyDescent="0.3">
      <c r="A50" s="12"/>
    </row>
    <row r="51" spans="1:1" x14ac:dyDescent="0.3">
      <c r="A51" s="12"/>
    </row>
    <row r="52" spans="1:1" x14ac:dyDescent="0.3">
      <c r="A52" s="12"/>
    </row>
    <row r="53" spans="1:1" x14ac:dyDescent="0.3">
      <c r="A53" s="12"/>
    </row>
    <row r="54" spans="1:1" x14ac:dyDescent="0.3">
      <c r="A54" s="12"/>
    </row>
    <row r="55" spans="1:1" x14ac:dyDescent="0.3">
      <c r="A55" s="12"/>
    </row>
    <row r="56" spans="1:1" x14ac:dyDescent="0.3">
      <c r="A56" s="12"/>
    </row>
    <row r="57" spans="1:1" x14ac:dyDescent="0.3">
      <c r="A57" s="12"/>
    </row>
    <row r="58" spans="1:1" x14ac:dyDescent="0.3">
      <c r="A58" s="12"/>
    </row>
    <row r="59" spans="1:1" x14ac:dyDescent="0.3">
      <c r="A59" s="12"/>
    </row>
    <row r="60" spans="1:1" x14ac:dyDescent="0.3">
      <c r="A60" s="12"/>
    </row>
    <row r="61" spans="1:1" x14ac:dyDescent="0.3">
      <c r="A61" s="12"/>
    </row>
    <row r="62" spans="1:1" x14ac:dyDescent="0.3">
      <c r="A62" s="12"/>
    </row>
    <row r="63" spans="1:1" x14ac:dyDescent="0.3">
      <c r="A63" s="12"/>
    </row>
    <row r="64" spans="1:1" x14ac:dyDescent="0.3">
      <c r="A64" s="12"/>
    </row>
    <row r="65" spans="1:1" x14ac:dyDescent="0.3">
      <c r="A65" s="12"/>
    </row>
    <row r="66" spans="1:1" x14ac:dyDescent="0.3">
      <c r="A66" s="12"/>
    </row>
    <row r="67" spans="1:1" x14ac:dyDescent="0.3">
      <c r="A67" s="12"/>
    </row>
    <row r="68" spans="1:1" x14ac:dyDescent="0.3">
      <c r="A68" s="12"/>
    </row>
    <row r="69" spans="1:1" x14ac:dyDescent="0.3">
      <c r="A69" s="12"/>
    </row>
    <row r="70" spans="1:1" x14ac:dyDescent="0.3">
      <c r="A70" s="12"/>
    </row>
    <row r="71" spans="1:1" x14ac:dyDescent="0.3">
      <c r="A71" s="12"/>
    </row>
    <row r="72" spans="1:1" x14ac:dyDescent="0.3">
      <c r="A72" s="12"/>
    </row>
    <row r="73" spans="1:1" x14ac:dyDescent="0.3">
      <c r="A73" s="12"/>
    </row>
    <row r="74" spans="1:1" x14ac:dyDescent="0.3">
      <c r="A74" s="12"/>
    </row>
    <row r="75" spans="1:1" x14ac:dyDescent="0.3">
      <c r="A75" s="12"/>
    </row>
    <row r="76" spans="1:1" x14ac:dyDescent="0.3">
      <c r="A76" s="12"/>
    </row>
    <row r="77" spans="1:1" x14ac:dyDescent="0.3">
      <c r="A77" s="12"/>
    </row>
    <row r="78" spans="1:1" x14ac:dyDescent="0.3">
      <c r="A78" s="12"/>
    </row>
    <row r="79" spans="1:1" x14ac:dyDescent="0.3">
      <c r="A79" s="12"/>
    </row>
    <row r="80" spans="1:1" x14ac:dyDescent="0.3">
      <c r="A80" s="12"/>
    </row>
    <row r="81" spans="1:1" x14ac:dyDescent="0.3">
      <c r="A81" s="12"/>
    </row>
    <row r="82" spans="1:1" x14ac:dyDescent="0.3">
      <c r="A82" s="12"/>
    </row>
    <row r="83" spans="1:1" x14ac:dyDescent="0.3">
      <c r="A83" s="12"/>
    </row>
    <row r="84" spans="1:1" x14ac:dyDescent="0.3">
      <c r="A84" s="12"/>
    </row>
    <row r="85" spans="1:1" x14ac:dyDescent="0.3">
      <c r="A85" s="12"/>
    </row>
    <row r="86" spans="1:1" x14ac:dyDescent="0.3">
      <c r="A86" s="12"/>
    </row>
    <row r="87" spans="1:1" x14ac:dyDescent="0.3">
      <c r="A87" s="12"/>
    </row>
    <row r="88" spans="1:1" x14ac:dyDescent="0.3">
      <c r="A88" s="12"/>
    </row>
    <row r="89" spans="1:1" x14ac:dyDescent="0.3">
      <c r="A89" s="12"/>
    </row>
    <row r="90" spans="1:1" x14ac:dyDescent="0.3">
      <c r="A90" s="12"/>
    </row>
    <row r="91" spans="1:1" x14ac:dyDescent="0.3">
      <c r="A91" s="12"/>
    </row>
    <row r="92" spans="1:1" x14ac:dyDescent="0.3">
      <c r="A92" s="12"/>
    </row>
    <row r="93" spans="1:1" x14ac:dyDescent="0.3">
      <c r="A93" s="12"/>
    </row>
    <row r="94" spans="1:1" x14ac:dyDescent="0.3">
      <c r="A94" s="12"/>
    </row>
    <row r="95" spans="1:1" x14ac:dyDescent="0.3">
      <c r="A95" s="12"/>
    </row>
    <row r="96" spans="1:1" x14ac:dyDescent="0.3">
      <c r="A96" s="12"/>
    </row>
    <row r="97" spans="1:1" x14ac:dyDescent="0.3">
      <c r="A97" s="12"/>
    </row>
    <row r="98" spans="1:1" x14ac:dyDescent="0.3">
      <c r="A98" s="12"/>
    </row>
    <row r="99" spans="1:1" x14ac:dyDescent="0.3">
      <c r="A99" s="12"/>
    </row>
    <row r="100" spans="1:1" x14ac:dyDescent="0.3">
      <c r="A100" s="12"/>
    </row>
    <row r="101" spans="1:1" x14ac:dyDescent="0.3">
      <c r="A101" s="12"/>
    </row>
    <row r="102" spans="1:1" x14ac:dyDescent="0.3">
      <c r="A102" s="12"/>
    </row>
    <row r="103" spans="1:1" x14ac:dyDescent="0.3">
      <c r="A103" s="12"/>
    </row>
    <row r="104" spans="1:1" x14ac:dyDescent="0.3">
      <c r="A104" s="12"/>
    </row>
    <row r="105" spans="1:1" x14ac:dyDescent="0.3">
      <c r="A105" s="12"/>
    </row>
    <row r="106" spans="1:1" x14ac:dyDescent="0.3">
      <c r="A106" s="12"/>
    </row>
    <row r="107" spans="1:1" x14ac:dyDescent="0.3">
      <c r="A107" s="12"/>
    </row>
    <row r="108" spans="1:1" x14ac:dyDescent="0.3">
      <c r="A108" s="12"/>
    </row>
    <row r="109" spans="1:1" x14ac:dyDescent="0.3">
      <c r="A109" s="12"/>
    </row>
    <row r="110" spans="1:1" x14ac:dyDescent="0.3">
      <c r="A110" s="12"/>
    </row>
    <row r="111" spans="1:1" x14ac:dyDescent="0.3">
      <c r="A111" s="12"/>
    </row>
    <row r="112" spans="1:1" x14ac:dyDescent="0.3">
      <c r="A112" s="12"/>
    </row>
    <row r="113" spans="1:1" x14ac:dyDescent="0.3">
      <c r="A113" s="12"/>
    </row>
    <row r="114" spans="1:1" x14ac:dyDescent="0.3">
      <c r="A114" s="12"/>
    </row>
    <row r="115" spans="1:1" x14ac:dyDescent="0.3">
      <c r="A115" s="12"/>
    </row>
    <row r="116" spans="1:1" x14ac:dyDescent="0.3">
      <c r="A116" s="12"/>
    </row>
    <row r="117" spans="1:1" x14ac:dyDescent="0.3">
      <c r="A117" s="12"/>
    </row>
    <row r="118" spans="1:1" x14ac:dyDescent="0.3">
      <c r="A118" s="12"/>
    </row>
    <row r="119" spans="1:1" x14ac:dyDescent="0.3">
      <c r="A119" s="12"/>
    </row>
    <row r="120" spans="1:1" x14ac:dyDescent="0.3">
      <c r="A120" s="12"/>
    </row>
    <row r="121" spans="1:1" x14ac:dyDescent="0.3">
      <c r="A121" s="12"/>
    </row>
    <row r="122" spans="1:1" x14ac:dyDescent="0.3">
      <c r="A122" s="12"/>
    </row>
    <row r="123" spans="1:1" x14ac:dyDescent="0.3">
      <c r="A123" s="12"/>
    </row>
    <row r="124" spans="1:1" x14ac:dyDescent="0.3">
      <c r="A124" s="12"/>
    </row>
    <row r="125" spans="1:1" x14ac:dyDescent="0.3">
      <c r="A125" s="12"/>
    </row>
    <row r="126" spans="1:1" x14ac:dyDescent="0.3">
      <c r="A126" s="12"/>
    </row>
    <row r="127" spans="1:1" x14ac:dyDescent="0.3">
      <c r="A127" s="12"/>
    </row>
    <row r="128" spans="1:1" x14ac:dyDescent="0.3">
      <c r="A128" s="12"/>
    </row>
    <row r="129" spans="1:1" x14ac:dyDescent="0.3">
      <c r="A129" s="12"/>
    </row>
    <row r="130" spans="1:1" x14ac:dyDescent="0.3">
      <c r="A130" s="12"/>
    </row>
    <row r="131" spans="1:1" x14ac:dyDescent="0.3">
      <c r="A131" s="12"/>
    </row>
    <row r="132" spans="1:1" x14ac:dyDescent="0.3">
      <c r="A132" s="12"/>
    </row>
    <row r="133" spans="1:1" x14ac:dyDescent="0.3">
      <c r="A133" s="12"/>
    </row>
    <row r="134" spans="1:1" x14ac:dyDescent="0.3">
      <c r="A134" s="12"/>
    </row>
    <row r="135" spans="1:1" x14ac:dyDescent="0.3">
      <c r="A135" s="12"/>
    </row>
    <row r="136" spans="1:1" x14ac:dyDescent="0.3">
      <c r="A136" s="12"/>
    </row>
    <row r="137" spans="1:1" x14ac:dyDescent="0.3">
      <c r="A137" s="12"/>
    </row>
    <row r="138" spans="1:1" x14ac:dyDescent="0.3">
      <c r="A138" s="12"/>
    </row>
    <row r="139" spans="1:1" x14ac:dyDescent="0.3">
      <c r="A139" s="12"/>
    </row>
    <row r="140" spans="1:1" x14ac:dyDescent="0.3">
      <c r="A140" s="12"/>
    </row>
    <row r="141" spans="1:1" x14ac:dyDescent="0.3">
      <c r="A141" s="12"/>
    </row>
    <row r="142" spans="1:1" x14ac:dyDescent="0.3">
      <c r="A142" s="12"/>
    </row>
    <row r="143" spans="1:1" x14ac:dyDescent="0.3">
      <c r="A143" s="12"/>
    </row>
    <row r="144" spans="1:1"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B7:M7"/>
    <mergeCell ref="B22:M22"/>
  </mergeCells>
  <pageMargins left="0.75" right="0.75" top="1" bottom="1" header="0.3" footer="0.3"/>
  <pageSetup paperSize="9" scale="52" fitToHeight="0" orientation="portrait" horizontalDpi="300" verticalDpi="300" r:id="rId1"/>
  <headerFooter scaleWithDoc="0" alignWithMargins="0">
    <oddHeader>&amp;LThe state of medical education and practice in the UK 2024 Reference tables - based on registration data</oddHeader>
    <oddFooter>&amp;LGeneral Medical Council&amp;C&amp;R&amp;A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600"/>
  <sheetViews>
    <sheetView showGridLines="0" workbookViewId="0"/>
  </sheetViews>
  <sheetFormatPr defaultColWidth="10.88671875" defaultRowHeight="14.4" x14ac:dyDescent="0.3"/>
  <cols>
    <col min="1" max="1" width="25.77734375" customWidth="1"/>
    <col min="2" max="2" width="31.5546875" customWidth="1"/>
    <col min="3" max="14" width="10.5546875" customWidth="1"/>
  </cols>
  <sheetData>
    <row r="1" spans="1:14" ht="15.6" x14ac:dyDescent="0.3">
      <c r="A1" s="9" t="s">
        <v>41</v>
      </c>
    </row>
    <row r="2" spans="1:14" ht="15.6" x14ac:dyDescent="0.3">
      <c r="A2" s="9" t="s">
        <v>24</v>
      </c>
    </row>
    <row r="3" spans="1:14" ht="15.6" x14ac:dyDescent="0.3">
      <c r="A3" s="9" t="s">
        <v>25</v>
      </c>
    </row>
    <row r="4" spans="1:14" ht="15.6" x14ac:dyDescent="0.3">
      <c r="A4" s="9" t="s">
        <v>42</v>
      </c>
    </row>
    <row r="5" spans="1:14" x14ac:dyDescent="0.3">
      <c r="A5" s="12"/>
    </row>
    <row r="6" spans="1:14" x14ac:dyDescent="0.3">
      <c r="A6" s="13" t="str">
        <f>HYPERLINK("#'Table of contents'!A4", "Back to contents")</f>
        <v>Back to contents</v>
      </c>
    </row>
    <row r="7" spans="1:14" x14ac:dyDescent="0.3">
      <c r="A7" s="12"/>
      <c r="C7" s="15" t="s">
        <v>26</v>
      </c>
      <c r="D7" s="16"/>
      <c r="E7" s="16"/>
      <c r="F7" s="16"/>
      <c r="G7" s="16"/>
      <c r="H7" s="16"/>
      <c r="I7" s="16"/>
      <c r="J7" s="16"/>
      <c r="K7" s="16"/>
      <c r="L7" s="16"/>
      <c r="M7" s="16"/>
      <c r="N7" s="16"/>
    </row>
    <row r="8" spans="1:14" x14ac:dyDescent="0.3">
      <c r="A8" s="7" t="s">
        <v>28</v>
      </c>
      <c r="B8" s="3" t="s">
        <v>28</v>
      </c>
      <c r="C8" s="3" t="s">
        <v>0</v>
      </c>
      <c r="D8" s="3" t="s">
        <v>1</v>
      </c>
      <c r="E8" s="3" t="s">
        <v>2</v>
      </c>
      <c r="F8" s="3" t="s">
        <v>3</v>
      </c>
      <c r="G8" s="3" t="s">
        <v>4</v>
      </c>
      <c r="H8" s="3" t="s">
        <v>5</v>
      </c>
      <c r="I8" s="3" t="s">
        <v>6</v>
      </c>
      <c r="J8" s="3" t="s">
        <v>7</v>
      </c>
      <c r="K8" s="3" t="s">
        <v>8</v>
      </c>
      <c r="L8" s="3" t="s">
        <v>9</v>
      </c>
      <c r="M8" s="3" t="s">
        <v>10</v>
      </c>
      <c r="N8" s="3" t="s">
        <v>11</v>
      </c>
    </row>
    <row r="9" spans="1:14" x14ac:dyDescent="0.3">
      <c r="A9" s="5" t="s">
        <v>12</v>
      </c>
      <c r="B9" s="1" t="s">
        <v>36</v>
      </c>
      <c r="C9" s="1">
        <v>60</v>
      </c>
      <c r="D9" s="1">
        <v>95</v>
      </c>
      <c r="E9" s="1">
        <v>117</v>
      </c>
      <c r="F9" s="1">
        <v>114</v>
      </c>
      <c r="G9" s="1">
        <v>89</v>
      </c>
      <c r="H9" s="1">
        <v>133</v>
      </c>
      <c r="I9" s="1">
        <v>121</v>
      </c>
      <c r="J9" s="1">
        <v>106</v>
      </c>
      <c r="K9" s="1">
        <v>117</v>
      </c>
      <c r="L9" s="1">
        <v>34</v>
      </c>
      <c r="M9" s="1">
        <v>0</v>
      </c>
      <c r="N9" s="1">
        <v>0</v>
      </c>
    </row>
    <row r="10" spans="1:14" x14ac:dyDescent="0.3">
      <c r="A10" s="5" t="s">
        <v>12</v>
      </c>
      <c r="B10" s="1" t="s">
        <v>37</v>
      </c>
      <c r="C10" s="1">
        <v>26</v>
      </c>
      <c r="D10" s="1">
        <v>40</v>
      </c>
      <c r="E10" s="1">
        <v>62</v>
      </c>
      <c r="F10" s="1">
        <v>59</v>
      </c>
      <c r="G10" s="1">
        <v>57</v>
      </c>
      <c r="H10" s="1">
        <v>62</v>
      </c>
      <c r="I10" s="1">
        <v>66</v>
      </c>
      <c r="J10" s="1">
        <v>73</v>
      </c>
      <c r="K10" s="1">
        <v>56</v>
      </c>
      <c r="L10" s="1">
        <v>28</v>
      </c>
      <c r="M10" s="1">
        <v>0</v>
      </c>
      <c r="N10" s="1">
        <v>0</v>
      </c>
    </row>
    <row r="11" spans="1:14" x14ac:dyDescent="0.3">
      <c r="A11" s="5" t="s">
        <v>12</v>
      </c>
      <c r="B11" s="1" t="s">
        <v>38</v>
      </c>
      <c r="C11" s="1">
        <v>1</v>
      </c>
      <c r="D11" s="1">
        <v>2</v>
      </c>
      <c r="E11" s="1">
        <v>0</v>
      </c>
      <c r="F11" s="1">
        <v>2</v>
      </c>
      <c r="G11" s="1">
        <v>1</v>
      </c>
      <c r="H11" s="1">
        <v>3</v>
      </c>
      <c r="I11" s="1">
        <v>2</v>
      </c>
      <c r="J11" s="1">
        <v>2</v>
      </c>
      <c r="K11" s="1">
        <v>2</v>
      </c>
      <c r="L11" s="1">
        <v>2</v>
      </c>
      <c r="M11" s="1">
        <v>0</v>
      </c>
      <c r="N11" s="1">
        <v>0</v>
      </c>
    </row>
    <row r="12" spans="1:14" x14ac:dyDescent="0.3">
      <c r="A12" s="5" t="s">
        <v>12</v>
      </c>
      <c r="B12" s="1" t="s">
        <v>39</v>
      </c>
      <c r="C12" s="1">
        <v>84</v>
      </c>
      <c r="D12" s="1">
        <v>133</v>
      </c>
      <c r="E12" s="1">
        <v>173</v>
      </c>
      <c r="F12" s="1">
        <v>170</v>
      </c>
      <c r="G12" s="1">
        <v>163</v>
      </c>
      <c r="H12" s="1">
        <v>132</v>
      </c>
      <c r="I12" s="1">
        <v>123</v>
      </c>
      <c r="J12" s="1">
        <v>148</v>
      </c>
      <c r="K12" s="1">
        <v>113</v>
      </c>
      <c r="L12" s="1">
        <v>61</v>
      </c>
      <c r="M12" s="1">
        <v>0</v>
      </c>
      <c r="N12" s="1">
        <v>0</v>
      </c>
    </row>
    <row r="13" spans="1:14" x14ac:dyDescent="0.3">
      <c r="A13" s="5" t="s">
        <v>12</v>
      </c>
      <c r="B13" s="1" t="s">
        <v>40</v>
      </c>
      <c r="C13" s="1">
        <v>12</v>
      </c>
      <c r="D13" s="1">
        <v>19</v>
      </c>
      <c r="E13" s="1">
        <v>14</v>
      </c>
      <c r="F13" s="1">
        <v>20</v>
      </c>
      <c r="G13" s="1">
        <v>33</v>
      </c>
      <c r="H13" s="1">
        <v>23</v>
      </c>
      <c r="I13" s="1">
        <v>35</v>
      </c>
      <c r="J13" s="1">
        <v>18</v>
      </c>
      <c r="K13" s="1">
        <v>29</v>
      </c>
      <c r="L13" s="1">
        <v>2</v>
      </c>
      <c r="M13" s="1">
        <v>0</v>
      </c>
      <c r="N13" s="1">
        <v>0</v>
      </c>
    </row>
    <row r="14" spans="1:14" x14ac:dyDescent="0.3">
      <c r="A14" s="5" t="s">
        <v>13</v>
      </c>
      <c r="B14" s="1" t="s">
        <v>36</v>
      </c>
      <c r="C14" s="1">
        <v>16</v>
      </c>
      <c r="D14" s="1">
        <v>19</v>
      </c>
      <c r="E14" s="1">
        <v>27</v>
      </c>
      <c r="F14" s="1">
        <v>23</v>
      </c>
      <c r="G14" s="1">
        <v>12</v>
      </c>
      <c r="H14" s="1">
        <v>8</v>
      </c>
      <c r="I14" s="1">
        <v>23</v>
      </c>
      <c r="J14" s="1">
        <v>9</v>
      </c>
      <c r="K14" s="1">
        <v>4</v>
      </c>
      <c r="L14" s="1">
        <v>6</v>
      </c>
      <c r="M14" s="1">
        <v>0</v>
      </c>
      <c r="N14" s="1">
        <v>0</v>
      </c>
    </row>
    <row r="15" spans="1:14" x14ac:dyDescent="0.3">
      <c r="A15" s="5" t="s">
        <v>13</v>
      </c>
      <c r="B15" s="1" t="s">
        <v>37</v>
      </c>
      <c r="C15" s="1">
        <v>7</v>
      </c>
      <c r="D15" s="1">
        <v>23</v>
      </c>
      <c r="E15" s="1">
        <v>23</v>
      </c>
      <c r="F15" s="1">
        <v>28</v>
      </c>
      <c r="G15" s="1">
        <v>28</v>
      </c>
      <c r="H15" s="1">
        <v>18</v>
      </c>
      <c r="I15" s="1">
        <v>18</v>
      </c>
      <c r="J15" s="1">
        <v>7</v>
      </c>
      <c r="K15" s="1">
        <v>10</v>
      </c>
      <c r="L15" s="1">
        <v>6</v>
      </c>
      <c r="M15" s="1">
        <v>0</v>
      </c>
      <c r="N15" s="1">
        <v>0</v>
      </c>
    </row>
    <row r="16" spans="1:14" x14ac:dyDescent="0.3">
      <c r="A16" s="5" t="s">
        <v>13</v>
      </c>
      <c r="B16" s="1" t="s">
        <v>38</v>
      </c>
      <c r="C16" s="1">
        <v>0</v>
      </c>
      <c r="D16" s="1">
        <v>1</v>
      </c>
      <c r="E16" s="1">
        <v>0</v>
      </c>
      <c r="F16" s="1">
        <v>0</v>
      </c>
      <c r="G16" s="1">
        <v>0</v>
      </c>
      <c r="H16" s="1">
        <v>0</v>
      </c>
      <c r="I16" s="1">
        <v>0</v>
      </c>
      <c r="J16" s="1">
        <v>0</v>
      </c>
      <c r="K16" s="1">
        <v>0</v>
      </c>
      <c r="L16" s="1">
        <v>0</v>
      </c>
      <c r="M16" s="1">
        <v>0</v>
      </c>
      <c r="N16" s="1">
        <v>0</v>
      </c>
    </row>
    <row r="17" spans="1:14" x14ac:dyDescent="0.3">
      <c r="A17" s="5" t="s">
        <v>13</v>
      </c>
      <c r="B17" s="1" t="s">
        <v>39</v>
      </c>
      <c r="C17" s="1">
        <v>41</v>
      </c>
      <c r="D17" s="1">
        <v>79</v>
      </c>
      <c r="E17" s="1">
        <v>119</v>
      </c>
      <c r="F17" s="1">
        <v>129</v>
      </c>
      <c r="G17" s="1">
        <v>124</v>
      </c>
      <c r="H17" s="1">
        <v>85</v>
      </c>
      <c r="I17" s="1">
        <v>86</v>
      </c>
      <c r="J17" s="1">
        <v>64</v>
      </c>
      <c r="K17" s="1">
        <v>63</v>
      </c>
      <c r="L17" s="1">
        <v>34</v>
      </c>
      <c r="M17" s="1">
        <v>0</v>
      </c>
      <c r="N17" s="1">
        <v>0</v>
      </c>
    </row>
    <row r="18" spans="1:14" x14ac:dyDescent="0.3">
      <c r="A18" s="5" t="s">
        <v>13</v>
      </c>
      <c r="B18" s="1" t="s">
        <v>40</v>
      </c>
      <c r="C18" s="1">
        <v>18</v>
      </c>
      <c r="D18" s="1">
        <v>12</v>
      </c>
      <c r="E18" s="1">
        <v>12</v>
      </c>
      <c r="F18" s="1">
        <v>10</v>
      </c>
      <c r="G18" s="1">
        <v>12</v>
      </c>
      <c r="H18" s="1">
        <v>11</v>
      </c>
      <c r="I18" s="1">
        <v>7</v>
      </c>
      <c r="J18" s="1">
        <v>8</v>
      </c>
      <c r="K18" s="1">
        <v>3</v>
      </c>
      <c r="L18" s="1">
        <v>0</v>
      </c>
      <c r="M18" s="1">
        <v>0</v>
      </c>
      <c r="N18" s="1">
        <v>0</v>
      </c>
    </row>
    <row r="19" spans="1:14" x14ac:dyDescent="0.3">
      <c r="A19" s="5" t="s">
        <v>14</v>
      </c>
      <c r="B19" s="1" t="s">
        <v>36</v>
      </c>
      <c r="C19" s="1">
        <v>63</v>
      </c>
      <c r="D19" s="1">
        <v>0</v>
      </c>
      <c r="E19" s="1">
        <v>0</v>
      </c>
      <c r="F19" s="1">
        <v>0</v>
      </c>
      <c r="G19" s="1">
        <v>0</v>
      </c>
      <c r="H19" s="1">
        <v>0</v>
      </c>
      <c r="I19" s="1">
        <v>0</v>
      </c>
      <c r="J19" s="1">
        <v>0</v>
      </c>
      <c r="K19" s="1">
        <v>0</v>
      </c>
      <c r="L19" s="1">
        <v>0</v>
      </c>
      <c r="M19" s="1">
        <v>0</v>
      </c>
      <c r="N19" s="1">
        <v>0</v>
      </c>
    </row>
    <row r="20" spans="1:14" x14ac:dyDescent="0.3">
      <c r="A20" s="5" t="s">
        <v>14</v>
      </c>
      <c r="B20" s="1" t="s">
        <v>37</v>
      </c>
      <c r="C20" s="1">
        <v>154</v>
      </c>
      <c r="D20" s="1">
        <v>0</v>
      </c>
      <c r="E20" s="1">
        <v>0</v>
      </c>
      <c r="F20" s="1">
        <v>0</v>
      </c>
      <c r="G20" s="1">
        <v>0</v>
      </c>
      <c r="H20" s="1">
        <v>0</v>
      </c>
      <c r="I20" s="1">
        <v>0</v>
      </c>
      <c r="J20" s="1">
        <v>0</v>
      </c>
      <c r="K20" s="1">
        <v>0</v>
      </c>
      <c r="L20" s="1">
        <v>0</v>
      </c>
      <c r="M20" s="1">
        <v>0</v>
      </c>
      <c r="N20" s="1">
        <v>0</v>
      </c>
    </row>
    <row r="21" spans="1:14" x14ac:dyDescent="0.3">
      <c r="A21" s="5" t="s">
        <v>14</v>
      </c>
      <c r="B21" s="1" t="s">
        <v>38</v>
      </c>
      <c r="C21" s="1">
        <v>1</v>
      </c>
      <c r="D21" s="1">
        <v>0</v>
      </c>
      <c r="E21" s="1">
        <v>0</v>
      </c>
      <c r="F21" s="1">
        <v>0</v>
      </c>
      <c r="G21" s="1">
        <v>0</v>
      </c>
      <c r="H21" s="1">
        <v>0</v>
      </c>
      <c r="I21" s="1">
        <v>0</v>
      </c>
      <c r="J21" s="1">
        <v>0</v>
      </c>
      <c r="K21" s="1">
        <v>0</v>
      </c>
      <c r="L21" s="1">
        <v>0</v>
      </c>
      <c r="M21" s="1">
        <v>0</v>
      </c>
      <c r="N21" s="1">
        <v>0</v>
      </c>
    </row>
    <row r="22" spans="1:14" x14ac:dyDescent="0.3">
      <c r="A22" s="5" t="s">
        <v>14</v>
      </c>
      <c r="B22" s="1" t="s">
        <v>39</v>
      </c>
      <c r="C22" s="1">
        <v>297</v>
      </c>
      <c r="D22" s="1">
        <v>2</v>
      </c>
      <c r="E22" s="1">
        <v>0</v>
      </c>
      <c r="F22" s="1">
        <v>0</v>
      </c>
      <c r="G22" s="1">
        <v>0</v>
      </c>
      <c r="H22" s="1">
        <v>0</v>
      </c>
      <c r="I22" s="1">
        <v>0</v>
      </c>
      <c r="J22" s="1">
        <v>0</v>
      </c>
      <c r="K22" s="1">
        <v>0</v>
      </c>
      <c r="L22" s="1">
        <v>0</v>
      </c>
      <c r="M22" s="1">
        <v>0</v>
      </c>
      <c r="N22" s="1">
        <v>0</v>
      </c>
    </row>
    <row r="23" spans="1:14" x14ac:dyDescent="0.3">
      <c r="A23" s="5" t="s">
        <v>14</v>
      </c>
      <c r="B23" s="1" t="s">
        <v>40</v>
      </c>
      <c r="C23" s="1">
        <v>23</v>
      </c>
      <c r="D23" s="1">
        <v>0</v>
      </c>
      <c r="E23" s="1">
        <v>0</v>
      </c>
      <c r="F23" s="1">
        <v>0</v>
      </c>
      <c r="G23" s="1">
        <v>0</v>
      </c>
      <c r="H23" s="1">
        <v>0</v>
      </c>
      <c r="I23" s="1">
        <v>0</v>
      </c>
      <c r="J23" s="1">
        <v>0</v>
      </c>
      <c r="K23" s="1">
        <v>0</v>
      </c>
      <c r="L23" s="1">
        <v>0</v>
      </c>
      <c r="M23" s="1">
        <v>0</v>
      </c>
      <c r="N23" s="1">
        <v>0</v>
      </c>
    </row>
    <row r="24" spans="1:14" x14ac:dyDescent="0.3">
      <c r="A24" s="5" t="s">
        <v>15</v>
      </c>
      <c r="B24" s="1" t="s">
        <v>36</v>
      </c>
      <c r="C24" s="1">
        <v>0</v>
      </c>
      <c r="D24" s="1">
        <v>0</v>
      </c>
      <c r="E24" s="1">
        <v>0</v>
      </c>
      <c r="F24" s="1">
        <v>0</v>
      </c>
      <c r="G24" s="1">
        <v>0</v>
      </c>
      <c r="H24" s="1">
        <v>0</v>
      </c>
      <c r="I24" s="1">
        <v>0</v>
      </c>
      <c r="J24" s="1">
        <v>0</v>
      </c>
      <c r="K24" s="1">
        <v>0</v>
      </c>
      <c r="L24" s="1">
        <v>1045</v>
      </c>
      <c r="M24" s="1">
        <v>1816</v>
      </c>
      <c r="N24" s="1">
        <v>1658</v>
      </c>
    </row>
    <row r="25" spans="1:14" x14ac:dyDescent="0.3">
      <c r="A25" s="5" t="s">
        <v>15</v>
      </c>
      <c r="B25" s="1" t="s">
        <v>37</v>
      </c>
      <c r="C25" s="1">
        <v>0</v>
      </c>
      <c r="D25" s="1">
        <v>0</v>
      </c>
      <c r="E25" s="1">
        <v>0</v>
      </c>
      <c r="F25" s="1">
        <v>0</v>
      </c>
      <c r="G25" s="1">
        <v>0</v>
      </c>
      <c r="H25" s="1">
        <v>0</v>
      </c>
      <c r="I25" s="1">
        <v>0</v>
      </c>
      <c r="J25" s="1">
        <v>0</v>
      </c>
      <c r="K25" s="1">
        <v>0</v>
      </c>
      <c r="L25" s="1">
        <v>1413</v>
      </c>
      <c r="M25" s="1">
        <v>2073</v>
      </c>
      <c r="N25" s="1">
        <v>1982</v>
      </c>
    </row>
    <row r="26" spans="1:14" x14ac:dyDescent="0.3">
      <c r="A26" s="5" t="s">
        <v>15</v>
      </c>
      <c r="B26" s="1" t="s">
        <v>38</v>
      </c>
      <c r="C26" s="1">
        <v>0</v>
      </c>
      <c r="D26" s="1">
        <v>0</v>
      </c>
      <c r="E26" s="1">
        <v>0</v>
      </c>
      <c r="F26" s="1">
        <v>0</v>
      </c>
      <c r="G26" s="1">
        <v>0</v>
      </c>
      <c r="H26" s="1">
        <v>0</v>
      </c>
      <c r="I26" s="1">
        <v>0</v>
      </c>
      <c r="J26" s="1">
        <v>0</v>
      </c>
      <c r="K26" s="1">
        <v>0</v>
      </c>
      <c r="L26" s="1">
        <v>42</v>
      </c>
      <c r="M26" s="1">
        <v>68</v>
      </c>
      <c r="N26" s="1">
        <v>40</v>
      </c>
    </row>
    <row r="27" spans="1:14" x14ac:dyDescent="0.3">
      <c r="A27" s="5" t="s">
        <v>15</v>
      </c>
      <c r="B27" s="1" t="s">
        <v>39</v>
      </c>
      <c r="C27" s="1">
        <v>0</v>
      </c>
      <c r="D27" s="1">
        <v>0</v>
      </c>
      <c r="E27" s="1">
        <v>0</v>
      </c>
      <c r="F27" s="1">
        <v>0</v>
      </c>
      <c r="G27" s="1">
        <v>0</v>
      </c>
      <c r="H27" s="1">
        <v>0</v>
      </c>
      <c r="I27" s="1">
        <v>0</v>
      </c>
      <c r="J27" s="1">
        <v>0</v>
      </c>
      <c r="K27" s="1">
        <v>0</v>
      </c>
      <c r="L27" s="1">
        <v>2129</v>
      </c>
      <c r="M27" s="1">
        <v>3729</v>
      </c>
      <c r="N27" s="1">
        <v>4220</v>
      </c>
    </row>
    <row r="28" spans="1:14" x14ac:dyDescent="0.3">
      <c r="A28" s="5" t="s">
        <v>15</v>
      </c>
      <c r="B28" s="1" t="s">
        <v>40</v>
      </c>
      <c r="C28" s="1">
        <v>0</v>
      </c>
      <c r="D28" s="1">
        <v>0</v>
      </c>
      <c r="E28" s="1">
        <v>0</v>
      </c>
      <c r="F28" s="1">
        <v>0</v>
      </c>
      <c r="G28" s="1">
        <v>0</v>
      </c>
      <c r="H28" s="1">
        <v>0</v>
      </c>
      <c r="I28" s="1">
        <v>0</v>
      </c>
      <c r="J28" s="1">
        <v>0</v>
      </c>
      <c r="K28" s="1">
        <v>0</v>
      </c>
      <c r="L28" s="1">
        <v>413</v>
      </c>
      <c r="M28" s="1">
        <v>515</v>
      </c>
      <c r="N28" s="1">
        <v>673</v>
      </c>
    </row>
    <row r="29" spans="1:14" x14ac:dyDescent="0.3">
      <c r="A29" s="5" t="s">
        <v>16</v>
      </c>
      <c r="B29" s="1" t="s">
        <v>36</v>
      </c>
      <c r="C29" s="1">
        <v>200</v>
      </c>
      <c r="D29" s="1">
        <v>506</v>
      </c>
      <c r="E29" s="1">
        <v>579</v>
      </c>
      <c r="F29" s="1">
        <v>504</v>
      </c>
      <c r="G29" s="1">
        <v>365</v>
      </c>
      <c r="H29" s="1">
        <v>323</v>
      </c>
      <c r="I29" s="1">
        <v>365</v>
      </c>
      <c r="J29" s="1">
        <v>350</v>
      </c>
      <c r="K29" s="1">
        <v>215</v>
      </c>
      <c r="L29" s="1">
        <v>83</v>
      </c>
      <c r="M29" s="1">
        <v>0</v>
      </c>
      <c r="N29" s="1">
        <v>0</v>
      </c>
    </row>
    <row r="30" spans="1:14" x14ac:dyDescent="0.3">
      <c r="A30" s="5" t="s">
        <v>16</v>
      </c>
      <c r="B30" s="1" t="s">
        <v>37</v>
      </c>
      <c r="C30" s="1">
        <v>533</v>
      </c>
      <c r="D30" s="1">
        <v>1382</v>
      </c>
      <c r="E30" s="1">
        <v>2056</v>
      </c>
      <c r="F30" s="1">
        <v>2003</v>
      </c>
      <c r="G30" s="1">
        <v>1427</v>
      </c>
      <c r="H30" s="1">
        <v>1191</v>
      </c>
      <c r="I30" s="1">
        <v>1113</v>
      </c>
      <c r="J30" s="1">
        <v>1163</v>
      </c>
      <c r="K30" s="1">
        <v>736</v>
      </c>
      <c r="L30" s="1">
        <v>382</v>
      </c>
      <c r="M30" s="1">
        <v>0</v>
      </c>
      <c r="N30" s="1">
        <v>0</v>
      </c>
    </row>
    <row r="31" spans="1:14" x14ac:dyDescent="0.3">
      <c r="A31" s="5" t="s">
        <v>16</v>
      </c>
      <c r="B31" s="1" t="s">
        <v>38</v>
      </c>
      <c r="C31" s="1">
        <v>9</v>
      </c>
      <c r="D31" s="1">
        <v>26</v>
      </c>
      <c r="E31" s="1">
        <v>26</v>
      </c>
      <c r="F31" s="1">
        <v>25</v>
      </c>
      <c r="G31" s="1">
        <v>17</v>
      </c>
      <c r="H31" s="1">
        <v>15</v>
      </c>
      <c r="I31" s="1">
        <v>10</v>
      </c>
      <c r="J31" s="1">
        <v>14</v>
      </c>
      <c r="K31" s="1">
        <v>10</v>
      </c>
      <c r="L31" s="1">
        <v>5</v>
      </c>
      <c r="M31" s="1">
        <v>0</v>
      </c>
      <c r="N31" s="1">
        <v>0</v>
      </c>
    </row>
    <row r="32" spans="1:14" x14ac:dyDescent="0.3">
      <c r="A32" s="5" t="s">
        <v>16</v>
      </c>
      <c r="B32" s="1" t="s">
        <v>39</v>
      </c>
      <c r="C32" s="1">
        <v>1174</v>
      </c>
      <c r="D32" s="1">
        <v>2684</v>
      </c>
      <c r="E32" s="1">
        <v>3292</v>
      </c>
      <c r="F32" s="1">
        <v>3374</v>
      </c>
      <c r="G32" s="1">
        <v>2487</v>
      </c>
      <c r="H32" s="1">
        <v>2149</v>
      </c>
      <c r="I32" s="1">
        <v>2061</v>
      </c>
      <c r="J32" s="1">
        <v>2274</v>
      </c>
      <c r="K32" s="1">
        <v>2003</v>
      </c>
      <c r="L32" s="1">
        <v>1128</v>
      </c>
      <c r="M32" s="1">
        <v>0</v>
      </c>
      <c r="N32" s="1">
        <v>0</v>
      </c>
    </row>
    <row r="33" spans="1:14" x14ac:dyDescent="0.3">
      <c r="A33" s="5" t="s">
        <v>16</v>
      </c>
      <c r="B33" s="1" t="s">
        <v>40</v>
      </c>
      <c r="C33" s="1">
        <v>478</v>
      </c>
      <c r="D33" s="1">
        <v>374</v>
      </c>
      <c r="E33" s="1">
        <v>387</v>
      </c>
      <c r="F33" s="1">
        <v>578</v>
      </c>
      <c r="G33" s="1">
        <v>686</v>
      </c>
      <c r="H33" s="1">
        <v>577</v>
      </c>
      <c r="I33" s="1">
        <v>510</v>
      </c>
      <c r="J33" s="1">
        <v>500</v>
      </c>
      <c r="K33" s="1">
        <v>210</v>
      </c>
      <c r="L33" s="1">
        <v>4</v>
      </c>
      <c r="M33" s="1">
        <v>0</v>
      </c>
      <c r="N33" s="1">
        <v>0</v>
      </c>
    </row>
    <row r="34" spans="1:14" x14ac:dyDescent="0.3">
      <c r="A34" s="5" t="s">
        <v>17</v>
      </c>
      <c r="B34" s="1" t="s">
        <v>36</v>
      </c>
      <c r="C34" s="1">
        <v>921</v>
      </c>
      <c r="D34" s="1">
        <v>1430</v>
      </c>
      <c r="E34" s="1">
        <v>1673</v>
      </c>
      <c r="F34" s="1">
        <v>1503</v>
      </c>
      <c r="G34" s="1">
        <v>1289</v>
      </c>
      <c r="H34" s="1">
        <v>1335</v>
      </c>
      <c r="I34" s="1">
        <v>1310</v>
      </c>
      <c r="J34" s="1">
        <v>1236</v>
      </c>
      <c r="K34" s="1">
        <v>965</v>
      </c>
      <c r="L34" s="1">
        <v>376</v>
      </c>
      <c r="M34" s="1">
        <v>0</v>
      </c>
      <c r="N34" s="1">
        <v>0</v>
      </c>
    </row>
    <row r="35" spans="1:14" x14ac:dyDescent="0.3">
      <c r="A35" s="5" t="s">
        <v>17</v>
      </c>
      <c r="B35" s="1" t="s">
        <v>37</v>
      </c>
      <c r="C35" s="1">
        <v>792</v>
      </c>
      <c r="D35" s="1">
        <v>1032</v>
      </c>
      <c r="E35" s="1">
        <v>1401</v>
      </c>
      <c r="F35" s="1">
        <v>1294</v>
      </c>
      <c r="G35" s="1">
        <v>966</v>
      </c>
      <c r="H35" s="1">
        <v>912</v>
      </c>
      <c r="I35" s="1">
        <v>988</v>
      </c>
      <c r="J35" s="1">
        <v>1109</v>
      </c>
      <c r="K35" s="1">
        <v>825</v>
      </c>
      <c r="L35" s="1">
        <v>429</v>
      </c>
      <c r="M35" s="1">
        <v>0</v>
      </c>
      <c r="N35" s="1">
        <v>0</v>
      </c>
    </row>
    <row r="36" spans="1:14" x14ac:dyDescent="0.3">
      <c r="A36" s="5" t="s">
        <v>17</v>
      </c>
      <c r="B36" s="1" t="s">
        <v>38</v>
      </c>
      <c r="C36" s="1">
        <v>20</v>
      </c>
      <c r="D36" s="1">
        <v>27</v>
      </c>
      <c r="E36" s="1">
        <v>31</v>
      </c>
      <c r="F36" s="1">
        <v>32</v>
      </c>
      <c r="G36" s="1">
        <v>33</v>
      </c>
      <c r="H36" s="1">
        <v>28</v>
      </c>
      <c r="I36" s="1">
        <v>32</v>
      </c>
      <c r="J36" s="1">
        <v>31</v>
      </c>
      <c r="K36" s="1">
        <v>19</v>
      </c>
      <c r="L36" s="1">
        <v>13</v>
      </c>
      <c r="M36" s="1">
        <v>0</v>
      </c>
      <c r="N36" s="1">
        <v>0</v>
      </c>
    </row>
    <row r="37" spans="1:14" x14ac:dyDescent="0.3">
      <c r="A37" s="5" t="s">
        <v>17</v>
      </c>
      <c r="B37" s="1" t="s">
        <v>39</v>
      </c>
      <c r="C37" s="1">
        <v>431</v>
      </c>
      <c r="D37" s="1">
        <v>579</v>
      </c>
      <c r="E37" s="1">
        <v>675</v>
      </c>
      <c r="F37" s="1">
        <v>560</v>
      </c>
      <c r="G37" s="1">
        <v>326</v>
      </c>
      <c r="H37" s="1">
        <v>252</v>
      </c>
      <c r="I37" s="1">
        <v>267</v>
      </c>
      <c r="J37" s="1">
        <v>270</v>
      </c>
      <c r="K37" s="1">
        <v>205</v>
      </c>
      <c r="L37" s="1">
        <v>111</v>
      </c>
      <c r="M37" s="1">
        <v>0</v>
      </c>
      <c r="N37" s="1">
        <v>0</v>
      </c>
    </row>
    <row r="38" spans="1:14" x14ac:dyDescent="0.3">
      <c r="A38" s="5" t="s">
        <v>17</v>
      </c>
      <c r="B38" s="1" t="s">
        <v>40</v>
      </c>
      <c r="C38" s="1">
        <v>0</v>
      </c>
      <c r="D38" s="1">
        <v>0</v>
      </c>
      <c r="E38" s="1">
        <v>1</v>
      </c>
      <c r="F38" s="1">
        <v>0</v>
      </c>
      <c r="G38" s="1">
        <v>1</v>
      </c>
      <c r="H38" s="1">
        <v>0</v>
      </c>
      <c r="I38" s="1">
        <v>1</v>
      </c>
      <c r="J38" s="1">
        <v>0</v>
      </c>
      <c r="K38" s="1">
        <v>0</v>
      </c>
      <c r="L38" s="1">
        <v>0</v>
      </c>
      <c r="M38" s="1">
        <v>0</v>
      </c>
      <c r="N38" s="1">
        <v>0</v>
      </c>
    </row>
    <row r="39" spans="1:14" x14ac:dyDescent="0.3">
      <c r="A39" s="5" t="s">
        <v>18</v>
      </c>
      <c r="B39" s="1" t="s">
        <v>36</v>
      </c>
      <c r="C39" s="1">
        <v>20</v>
      </c>
      <c r="D39" s="1">
        <v>49</v>
      </c>
      <c r="E39" s="1">
        <v>121</v>
      </c>
      <c r="F39" s="1">
        <v>80</v>
      </c>
      <c r="G39" s="1">
        <v>53</v>
      </c>
      <c r="H39" s="1">
        <v>32</v>
      </c>
      <c r="I39" s="1">
        <v>30</v>
      </c>
      <c r="J39" s="1">
        <v>30</v>
      </c>
      <c r="K39" s="1">
        <v>13</v>
      </c>
      <c r="L39" s="1">
        <v>7</v>
      </c>
      <c r="M39" s="1">
        <v>0</v>
      </c>
      <c r="N39" s="1">
        <v>0</v>
      </c>
    </row>
    <row r="40" spans="1:14" x14ac:dyDescent="0.3">
      <c r="A40" s="5" t="s">
        <v>18</v>
      </c>
      <c r="B40" s="1" t="s">
        <v>37</v>
      </c>
      <c r="C40" s="1">
        <v>55</v>
      </c>
      <c r="D40" s="1">
        <v>86</v>
      </c>
      <c r="E40" s="1">
        <v>336</v>
      </c>
      <c r="F40" s="1">
        <v>233</v>
      </c>
      <c r="G40" s="1">
        <v>136</v>
      </c>
      <c r="H40" s="1">
        <v>80</v>
      </c>
      <c r="I40" s="1">
        <v>53</v>
      </c>
      <c r="J40" s="1">
        <v>69</v>
      </c>
      <c r="K40" s="1">
        <v>31</v>
      </c>
      <c r="L40" s="1">
        <v>13</v>
      </c>
      <c r="M40" s="1">
        <v>0</v>
      </c>
      <c r="N40" s="1">
        <v>0</v>
      </c>
    </row>
    <row r="41" spans="1:14" x14ac:dyDescent="0.3">
      <c r="A41" s="5" t="s">
        <v>18</v>
      </c>
      <c r="B41" s="1" t="s">
        <v>38</v>
      </c>
      <c r="C41" s="1">
        <v>2</v>
      </c>
      <c r="D41" s="1">
        <v>2</v>
      </c>
      <c r="E41" s="1">
        <v>5</v>
      </c>
      <c r="F41" s="1">
        <v>4</v>
      </c>
      <c r="G41" s="1">
        <v>5</v>
      </c>
      <c r="H41" s="1">
        <v>2</v>
      </c>
      <c r="I41" s="1">
        <v>2</v>
      </c>
      <c r="J41" s="1">
        <v>1</v>
      </c>
      <c r="K41" s="1">
        <v>3</v>
      </c>
      <c r="L41" s="1">
        <v>0</v>
      </c>
      <c r="M41" s="1">
        <v>0</v>
      </c>
      <c r="N41" s="1">
        <v>0</v>
      </c>
    </row>
    <row r="42" spans="1:14" x14ac:dyDescent="0.3">
      <c r="A42" s="5" t="s">
        <v>18</v>
      </c>
      <c r="B42" s="1" t="s">
        <v>39</v>
      </c>
      <c r="C42" s="1">
        <v>68</v>
      </c>
      <c r="D42" s="1">
        <v>143</v>
      </c>
      <c r="E42" s="1">
        <v>435</v>
      </c>
      <c r="F42" s="1">
        <v>339</v>
      </c>
      <c r="G42" s="1">
        <v>161</v>
      </c>
      <c r="H42" s="1">
        <v>113</v>
      </c>
      <c r="I42" s="1">
        <v>97</v>
      </c>
      <c r="J42" s="1">
        <v>100</v>
      </c>
      <c r="K42" s="1">
        <v>40</v>
      </c>
      <c r="L42" s="1">
        <v>26</v>
      </c>
      <c r="M42" s="1">
        <v>0</v>
      </c>
      <c r="N42" s="1">
        <v>0</v>
      </c>
    </row>
    <row r="43" spans="1:14" x14ac:dyDescent="0.3">
      <c r="A43" s="5" t="s">
        <v>18</v>
      </c>
      <c r="B43" s="1" t="s">
        <v>40</v>
      </c>
      <c r="C43" s="1">
        <v>0</v>
      </c>
      <c r="D43" s="1">
        <v>2</v>
      </c>
      <c r="E43" s="1">
        <v>0</v>
      </c>
      <c r="F43" s="1">
        <v>1</v>
      </c>
      <c r="G43" s="1">
        <v>1</v>
      </c>
      <c r="H43" s="1">
        <v>2</v>
      </c>
      <c r="I43" s="1">
        <v>0</v>
      </c>
      <c r="J43" s="1">
        <v>0</v>
      </c>
      <c r="K43" s="1">
        <v>1</v>
      </c>
      <c r="L43" s="1">
        <v>0</v>
      </c>
      <c r="M43" s="1">
        <v>0</v>
      </c>
      <c r="N43" s="1">
        <v>0</v>
      </c>
    </row>
    <row r="44" spans="1:14" x14ac:dyDescent="0.3">
      <c r="A44" s="5" t="s">
        <v>19</v>
      </c>
      <c r="B44" s="1" t="s">
        <v>36</v>
      </c>
      <c r="C44" s="1">
        <v>73</v>
      </c>
      <c r="D44" s="1">
        <v>128</v>
      </c>
      <c r="E44" s="1">
        <v>183</v>
      </c>
      <c r="F44" s="1">
        <v>180</v>
      </c>
      <c r="G44" s="1">
        <v>139</v>
      </c>
      <c r="H44" s="1">
        <v>112</v>
      </c>
      <c r="I44" s="1">
        <v>112</v>
      </c>
      <c r="J44" s="1">
        <v>114</v>
      </c>
      <c r="K44" s="1">
        <v>82</v>
      </c>
      <c r="L44" s="1">
        <v>42</v>
      </c>
      <c r="M44" s="1">
        <v>0</v>
      </c>
      <c r="N44" s="1">
        <v>0</v>
      </c>
    </row>
    <row r="45" spans="1:14" x14ac:dyDescent="0.3">
      <c r="A45" s="5" t="s">
        <v>19</v>
      </c>
      <c r="B45" s="1" t="s">
        <v>37</v>
      </c>
      <c r="C45" s="1">
        <v>114</v>
      </c>
      <c r="D45" s="1">
        <v>203</v>
      </c>
      <c r="E45" s="1">
        <v>297</v>
      </c>
      <c r="F45" s="1">
        <v>352</v>
      </c>
      <c r="G45" s="1">
        <v>305</v>
      </c>
      <c r="H45" s="1">
        <v>187</v>
      </c>
      <c r="I45" s="1">
        <v>169</v>
      </c>
      <c r="J45" s="1">
        <v>201</v>
      </c>
      <c r="K45" s="1">
        <v>135</v>
      </c>
      <c r="L45" s="1">
        <v>75</v>
      </c>
      <c r="M45" s="1">
        <v>0</v>
      </c>
      <c r="N45" s="1">
        <v>0</v>
      </c>
    </row>
    <row r="46" spans="1:14" x14ac:dyDescent="0.3">
      <c r="A46" s="5" t="s">
        <v>19</v>
      </c>
      <c r="B46" s="1" t="s">
        <v>38</v>
      </c>
      <c r="C46" s="1">
        <v>2</v>
      </c>
      <c r="D46" s="1">
        <v>8</v>
      </c>
      <c r="E46" s="1">
        <v>17</v>
      </c>
      <c r="F46" s="1">
        <v>7</v>
      </c>
      <c r="G46" s="1">
        <v>6</v>
      </c>
      <c r="H46" s="1">
        <v>4</v>
      </c>
      <c r="I46" s="1">
        <v>11</v>
      </c>
      <c r="J46" s="1">
        <v>5</v>
      </c>
      <c r="K46" s="1">
        <v>4</v>
      </c>
      <c r="L46" s="1">
        <v>4</v>
      </c>
      <c r="M46" s="1">
        <v>0</v>
      </c>
      <c r="N46" s="1">
        <v>0</v>
      </c>
    </row>
    <row r="47" spans="1:14" x14ac:dyDescent="0.3">
      <c r="A47" s="5" t="s">
        <v>19</v>
      </c>
      <c r="B47" s="1" t="s">
        <v>39</v>
      </c>
      <c r="C47" s="1">
        <v>270</v>
      </c>
      <c r="D47" s="1">
        <v>426</v>
      </c>
      <c r="E47" s="1">
        <v>570</v>
      </c>
      <c r="F47" s="1">
        <v>661</v>
      </c>
      <c r="G47" s="1">
        <v>540</v>
      </c>
      <c r="H47" s="1">
        <v>376</v>
      </c>
      <c r="I47" s="1">
        <v>289</v>
      </c>
      <c r="J47" s="1">
        <v>346</v>
      </c>
      <c r="K47" s="1">
        <v>313</v>
      </c>
      <c r="L47" s="1">
        <v>175</v>
      </c>
      <c r="M47" s="1">
        <v>0</v>
      </c>
      <c r="N47" s="1">
        <v>0</v>
      </c>
    </row>
    <row r="48" spans="1:14" x14ac:dyDescent="0.3">
      <c r="A48" s="5" t="s">
        <v>19</v>
      </c>
      <c r="B48" s="1" t="s">
        <v>40</v>
      </c>
      <c r="C48" s="1">
        <v>17</v>
      </c>
      <c r="D48" s="1">
        <v>18</v>
      </c>
      <c r="E48" s="1">
        <v>19</v>
      </c>
      <c r="F48" s="1">
        <v>29</v>
      </c>
      <c r="G48" s="1">
        <v>40</v>
      </c>
      <c r="H48" s="1">
        <v>33</v>
      </c>
      <c r="I48" s="1">
        <v>23</v>
      </c>
      <c r="J48" s="1">
        <v>34</v>
      </c>
      <c r="K48" s="1">
        <v>23</v>
      </c>
      <c r="L48" s="1">
        <v>1</v>
      </c>
      <c r="M48" s="1">
        <v>0</v>
      </c>
      <c r="N48" s="1">
        <v>0</v>
      </c>
    </row>
    <row r="49" spans="1:14" x14ac:dyDescent="0.3">
      <c r="A49" s="5" t="s">
        <v>20</v>
      </c>
      <c r="B49" s="1" t="s">
        <v>36</v>
      </c>
      <c r="C49" s="1">
        <v>375</v>
      </c>
      <c r="D49" s="1">
        <v>12</v>
      </c>
      <c r="E49" s="1">
        <v>0</v>
      </c>
      <c r="F49" s="1">
        <v>3</v>
      </c>
      <c r="G49" s="1">
        <v>3</v>
      </c>
      <c r="H49" s="1">
        <v>5</v>
      </c>
      <c r="I49" s="1">
        <v>6</v>
      </c>
      <c r="J49" s="1">
        <v>22</v>
      </c>
      <c r="K49" s="1">
        <v>27</v>
      </c>
      <c r="L49" s="1">
        <v>213</v>
      </c>
      <c r="M49" s="1">
        <v>435</v>
      </c>
      <c r="N49" s="1">
        <v>335</v>
      </c>
    </row>
    <row r="50" spans="1:14" x14ac:dyDescent="0.3">
      <c r="A50" s="5" t="s">
        <v>20</v>
      </c>
      <c r="B50" s="1" t="s">
        <v>37</v>
      </c>
      <c r="C50" s="1">
        <v>389</v>
      </c>
      <c r="D50" s="1">
        <v>5</v>
      </c>
      <c r="E50" s="1">
        <v>3</v>
      </c>
      <c r="F50" s="1">
        <v>3</v>
      </c>
      <c r="G50" s="1">
        <v>4</v>
      </c>
      <c r="H50" s="1">
        <v>8</v>
      </c>
      <c r="I50" s="1">
        <v>5</v>
      </c>
      <c r="J50" s="1">
        <v>26</v>
      </c>
      <c r="K50" s="1">
        <v>27</v>
      </c>
      <c r="L50" s="1">
        <v>309</v>
      </c>
      <c r="M50" s="1">
        <v>513</v>
      </c>
      <c r="N50" s="1">
        <v>346</v>
      </c>
    </row>
    <row r="51" spans="1:14" x14ac:dyDescent="0.3">
      <c r="A51" s="5" t="s">
        <v>20</v>
      </c>
      <c r="B51" s="1" t="s">
        <v>38</v>
      </c>
      <c r="C51" s="1">
        <v>7</v>
      </c>
      <c r="D51" s="1">
        <v>1</v>
      </c>
      <c r="E51" s="1">
        <v>0</v>
      </c>
      <c r="F51" s="1">
        <v>0</v>
      </c>
      <c r="G51" s="1">
        <v>0</v>
      </c>
      <c r="H51" s="1">
        <v>1</v>
      </c>
      <c r="I51" s="1">
        <v>0</v>
      </c>
      <c r="J51" s="1">
        <v>1</v>
      </c>
      <c r="K51" s="1">
        <v>0</v>
      </c>
      <c r="L51" s="1">
        <v>7</v>
      </c>
      <c r="M51" s="1">
        <v>11</v>
      </c>
      <c r="N51" s="1">
        <v>6</v>
      </c>
    </row>
    <row r="52" spans="1:14" x14ac:dyDescent="0.3">
      <c r="A52" s="5" t="s">
        <v>20</v>
      </c>
      <c r="B52" s="1" t="s">
        <v>39</v>
      </c>
      <c r="C52" s="1">
        <v>520</v>
      </c>
      <c r="D52" s="1">
        <v>8</v>
      </c>
      <c r="E52" s="1">
        <v>0</v>
      </c>
      <c r="F52" s="1">
        <v>2</v>
      </c>
      <c r="G52" s="1">
        <v>2</v>
      </c>
      <c r="H52" s="1">
        <v>7</v>
      </c>
      <c r="I52" s="1">
        <v>8</v>
      </c>
      <c r="J52" s="1">
        <v>21</v>
      </c>
      <c r="K52" s="1">
        <v>8</v>
      </c>
      <c r="L52" s="1">
        <v>286</v>
      </c>
      <c r="M52" s="1">
        <v>635</v>
      </c>
      <c r="N52" s="1">
        <v>624</v>
      </c>
    </row>
    <row r="53" spans="1:14" x14ac:dyDescent="0.3">
      <c r="A53" s="5" t="s">
        <v>20</v>
      </c>
      <c r="B53" s="1" t="s">
        <v>40</v>
      </c>
      <c r="C53" s="1">
        <v>1</v>
      </c>
      <c r="D53" s="1">
        <v>1</v>
      </c>
      <c r="E53" s="1">
        <v>1</v>
      </c>
      <c r="F53" s="1">
        <v>0</v>
      </c>
      <c r="G53" s="1">
        <v>1</v>
      </c>
      <c r="H53" s="1">
        <v>3</v>
      </c>
      <c r="I53" s="1">
        <v>0</v>
      </c>
      <c r="J53" s="1">
        <v>2</v>
      </c>
      <c r="K53" s="1">
        <v>1</v>
      </c>
      <c r="L53" s="1">
        <v>7</v>
      </c>
      <c r="M53" s="1">
        <v>26</v>
      </c>
      <c r="N53" s="1">
        <v>20</v>
      </c>
    </row>
    <row r="54" spans="1:14" x14ac:dyDescent="0.3">
      <c r="A54" s="5" t="s">
        <v>21</v>
      </c>
      <c r="B54" s="1" t="s">
        <v>36</v>
      </c>
      <c r="C54" s="1">
        <v>391</v>
      </c>
      <c r="D54" s="1">
        <v>392</v>
      </c>
      <c r="E54" s="1">
        <v>424</v>
      </c>
      <c r="F54" s="1">
        <v>504</v>
      </c>
      <c r="G54" s="1">
        <v>336</v>
      </c>
      <c r="H54" s="1">
        <v>261</v>
      </c>
      <c r="I54" s="1">
        <v>240</v>
      </c>
      <c r="J54" s="1">
        <v>230</v>
      </c>
      <c r="K54" s="1">
        <v>127</v>
      </c>
      <c r="L54" s="1">
        <v>132</v>
      </c>
      <c r="M54" s="1">
        <v>179</v>
      </c>
      <c r="N54" s="1">
        <v>264</v>
      </c>
    </row>
    <row r="55" spans="1:14" x14ac:dyDescent="0.3">
      <c r="A55" s="5" t="s">
        <v>21</v>
      </c>
      <c r="B55" s="1" t="s">
        <v>37</v>
      </c>
      <c r="C55" s="1">
        <v>722</v>
      </c>
      <c r="D55" s="1">
        <v>671</v>
      </c>
      <c r="E55" s="1">
        <v>889</v>
      </c>
      <c r="F55" s="1">
        <v>994</v>
      </c>
      <c r="G55" s="1">
        <v>645</v>
      </c>
      <c r="H55" s="1">
        <v>399</v>
      </c>
      <c r="I55" s="1">
        <v>366</v>
      </c>
      <c r="J55" s="1">
        <v>337</v>
      </c>
      <c r="K55" s="1">
        <v>167</v>
      </c>
      <c r="L55" s="1">
        <v>264</v>
      </c>
      <c r="M55" s="1">
        <v>358</v>
      </c>
      <c r="N55" s="1">
        <v>330</v>
      </c>
    </row>
    <row r="56" spans="1:14" x14ac:dyDescent="0.3">
      <c r="A56" s="5" t="s">
        <v>21</v>
      </c>
      <c r="B56" s="1" t="s">
        <v>38</v>
      </c>
      <c r="C56" s="1">
        <v>9</v>
      </c>
      <c r="D56" s="1">
        <v>19</v>
      </c>
      <c r="E56" s="1">
        <v>19</v>
      </c>
      <c r="F56" s="1">
        <v>21</v>
      </c>
      <c r="G56" s="1">
        <v>13</v>
      </c>
      <c r="H56" s="1">
        <v>10</v>
      </c>
      <c r="I56" s="1">
        <v>9</v>
      </c>
      <c r="J56" s="1">
        <v>8</v>
      </c>
      <c r="K56" s="1">
        <v>2</v>
      </c>
      <c r="L56" s="1">
        <v>5</v>
      </c>
      <c r="M56" s="1">
        <v>5</v>
      </c>
      <c r="N56" s="1">
        <v>9</v>
      </c>
    </row>
    <row r="57" spans="1:14" x14ac:dyDescent="0.3">
      <c r="A57" s="5" t="s">
        <v>21</v>
      </c>
      <c r="B57" s="1" t="s">
        <v>39</v>
      </c>
      <c r="C57" s="1">
        <v>1677</v>
      </c>
      <c r="D57" s="1">
        <v>1567</v>
      </c>
      <c r="E57" s="1">
        <v>1845</v>
      </c>
      <c r="F57" s="1">
        <v>1739</v>
      </c>
      <c r="G57" s="1">
        <v>1107</v>
      </c>
      <c r="H57" s="1">
        <v>763</v>
      </c>
      <c r="I57" s="1">
        <v>850</v>
      </c>
      <c r="J57" s="1">
        <v>710</v>
      </c>
      <c r="K57" s="1">
        <v>281</v>
      </c>
      <c r="L57" s="1">
        <v>492</v>
      </c>
      <c r="M57" s="1">
        <v>932</v>
      </c>
      <c r="N57" s="1">
        <v>779</v>
      </c>
    </row>
    <row r="58" spans="1:14" x14ac:dyDescent="0.3">
      <c r="A58" s="5" t="s">
        <v>21</v>
      </c>
      <c r="B58" s="1" t="s">
        <v>40</v>
      </c>
      <c r="C58" s="1">
        <v>77</v>
      </c>
      <c r="D58" s="1">
        <v>51</v>
      </c>
      <c r="E58" s="1">
        <v>50</v>
      </c>
      <c r="F58" s="1">
        <v>50</v>
      </c>
      <c r="G58" s="1">
        <v>49</v>
      </c>
      <c r="H58" s="1">
        <v>46</v>
      </c>
      <c r="I58" s="1">
        <v>42</v>
      </c>
      <c r="J58" s="1">
        <v>28</v>
      </c>
      <c r="K58" s="1">
        <v>24</v>
      </c>
      <c r="L58" s="1">
        <v>21</v>
      </c>
      <c r="M58" s="1">
        <v>24</v>
      </c>
      <c r="N58" s="1">
        <v>23</v>
      </c>
    </row>
    <row r="59" spans="1:14" x14ac:dyDescent="0.3">
      <c r="A59" s="6" t="s">
        <v>28</v>
      </c>
      <c r="B59" s="2" t="s">
        <v>22</v>
      </c>
      <c r="C59" s="2">
        <v>10150</v>
      </c>
      <c r="D59" s="2">
        <v>12257</v>
      </c>
      <c r="E59" s="2">
        <v>15882</v>
      </c>
      <c r="F59" s="2">
        <v>15630</v>
      </c>
      <c r="G59" s="2">
        <v>11662</v>
      </c>
      <c r="H59" s="2">
        <v>9701</v>
      </c>
      <c r="I59" s="2">
        <v>9450</v>
      </c>
      <c r="J59" s="2">
        <v>9667</v>
      </c>
      <c r="K59" s="2">
        <v>6894</v>
      </c>
      <c r="L59" s="2">
        <v>9825</v>
      </c>
      <c r="M59" s="2">
        <v>11319</v>
      </c>
      <c r="N59" s="2">
        <v>11309</v>
      </c>
    </row>
    <row r="60" spans="1:14" x14ac:dyDescent="0.3">
      <c r="A60" s="12"/>
    </row>
    <row r="61" spans="1:14" x14ac:dyDescent="0.3">
      <c r="A61" s="12"/>
    </row>
    <row r="62" spans="1:14" x14ac:dyDescent="0.3">
      <c r="A62" s="12"/>
      <c r="C62" s="15" t="s">
        <v>27</v>
      </c>
      <c r="D62" s="16"/>
      <c r="E62" s="16"/>
      <c r="F62" s="16"/>
      <c r="G62" s="16"/>
      <c r="H62" s="16"/>
      <c r="I62" s="16"/>
      <c r="J62" s="16"/>
      <c r="K62" s="16"/>
      <c r="L62" s="16"/>
      <c r="M62" s="16"/>
      <c r="N62" s="16"/>
    </row>
    <row r="63" spans="1:14" x14ac:dyDescent="0.3">
      <c r="A63" s="7" t="s">
        <v>28</v>
      </c>
      <c r="B63" s="3" t="s">
        <v>28</v>
      </c>
      <c r="C63" s="3" t="s">
        <v>0</v>
      </c>
      <c r="D63" s="3" t="s">
        <v>1</v>
      </c>
      <c r="E63" s="3" t="s">
        <v>2</v>
      </c>
      <c r="F63" s="3" t="s">
        <v>3</v>
      </c>
      <c r="G63" s="3" t="s">
        <v>4</v>
      </c>
      <c r="H63" s="3" t="s">
        <v>5</v>
      </c>
      <c r="I63" s="3" t="s">
        <v>6</v>
      </c>
      <c r="J63" s="3" t="s">
        <v>7</v>
      </c>
      <c r="K63" s="3" t="s">
        <v>8</v>
      </c>
      <c r="L63" s="3" t="s">
        <v>9</v>
      </c>
      <c r="M63" s="3" t="s">
        <v>10</v>
      </c>
      <c r="N63" s="3" t="s">
        <v>11</v>
      </c>
    </row>
    <row r="64" spans="1:14" x14ac:dyDescent="0.3">
      <c r="A64" s="8" t="s">
        <v>12</v>
      </c>
      <c r="B64" s="4" t="s">
        <v>36</v>
      </c>
      <c r="C64" s="4">
        <v>5.9113300492610798E-3</v>
      </c>
      <c r="D64" s="4">
        <v>7.7506730847678902E-3</v>
      </c>
      <c r="E64" s="4">
        <v>7.36683037400831E-3</v>
      </c>
      <c r="F64" s="4">
        <v>7.2936660268713999E-3</v>
      </c>
      <c r="G64" s="4">
        <v>7.63162407820271E-3</v>
      </c>
      <c r="H64" s="4">
        <v>1.37099268116689E-2</v>
      </c>
      <c r="I64" s="4">
        <v>1.2804232804232801E-2</v>
      </c>
      <c r="J64" s="4">
        <v>1.09651391331333E-2</v>
      </c>
      <c r="K64" s="4">
        <v>1.6971279373368099E-2</v>
      </c>
      <c r="L64" s="4">
        <v>3.46055979643766E-3</v>
      </c>
      <c r="M64" s="4">
        <v>0</v>
      </c>
      <c r="N64" s="4">
        <v>0</v>
      </c>
    </row>
    <row r="65" spans="1:14" x14ac:dyDescent="0.3">
      <c r="A65" s="8" t="s">
        <v>12</v>
      </c>
      <c r="B65" s="4" t="s">
        <v>37</v>
      </c>
      <c r="C65" s="4">
        <v>2.5615763546798002E-3</v>
      </c>
      <c r="D65" s="4">
        <v>3.2634412988496401E-3</v>
      </c>
      <c r="E65" s="4">
        <v>3.90379045460269E-3</v>
      </c>
      <c r="F65" s="4">
        <v>3.7747920665387102E-3</v>
      </c>
      <c r="G65" s="4">
        <v>4.88766935345567E-3</v>
      </c>
      <c r="H65" s="4">
        <v>6.3910937016802404E-3</v>
      </c>
      <c r="I65" s="4">
        <v>6.9841269841269798E-3</v>
      </c>
      <c r="J65" s="4">
        <v>7.5514637426295599E-3</v>
      </c>
      <c r="K65" s="4">
        <v>8.1230055120394603E-3</v>
      </c>
      <c r="L65" s="4">
        <v>2.8498727735369002E-3</v>
      </c>
      <c r="M65" s="4">
        <v>0</v>
      </c>
      <c r="N65" s="4">
        <v>0</v>
      </c>
    </row>
    <row r="66" spans="1:14" x14ac:dyDescent="0.3">
      <c r="A66" s="8" t="s">
        <v>12</v>
      </c>
      <c r="B66" s="4" t="s">
        <v>38</v>
      </c>
      <c r="C66" s="4">
        <v>9.8522167487684694E-5</v>
      </c>
      <c r="D66" s="4">
        <v>1.63172064942482E-4</v>
      </c>
      <c r="E66" s="4">
        <v>0</v>
      </c>
      <c r="F66" s="4">
        <v>1.2795905310300699E-4</v>
      </c>
      <c r="G66" s="4">
        <v>8.5748585148345095E-5</v>
      </c>
      <c r="H66" s="4">
        <v>3.09246469436141E-4</v>
      </c>
      <c r="I66" s="4">
        <v>2.11640211640212E-4</v>
      </c>
      <c r="J66" s="4">
        <v>2.0688941760628899E-4</v>
      </c>
      <c r="K66" s="4">
        <v>2.9010733971569498E-4</v>
      </c>
      <c r="L66" s="4">
        <v>2.03562340966921E-4</v>
      </c>
      <c r="M66" s="4">
        <v>0</v>
      </c>
      <c r="N66" s="4">
        <v>0</v>
      </c>
    </row>
    <row r="67" spans="1:14" x14ac:dyDescent="0.3">
      <c r="A67" s="8" t="s">
        <v>12</v>
      </c>
      <c r="B67" s="4" t="s">
        <v>39</v>
      </c>
      <c r="C67" s="4">
        <v>8.2758620689655192E-3</v>
      </c>
      <c r="D67" s="4">
        <v>1.0850942318675E-2</v>
      </c>
      <c r="E67" s="4">
        <v>1.0892834655584899E-2</v>
      </c>
      <c r="F67" s="4">
        <v>1.08765195137556E-2</v>
      </c>
      <c r="G67" s="4">
        <v>1.39770193791802E-2</v>
      </c>
      <c r="H67" s="4">
        <v>1.3606844655190201E-2</v>
      </c>
      <c r="I67" s="4">
        <v>1.3015873015873E-2</v>
      </c>
      <c r="J67" s="4">
        <v>1.5309816902865399E-2</v>
      </c>
      <c r="K67" s="4">
        <v>1.6391064693936801E-2</v>
      </c>
      <c r="L67" s="4">
        <v>6.2086513994910903E-3</v>
      </c>
      <c r="M67" s="4">
        <v>0</v>
      </c>
      <c r="N67" s="4">
        <v>0</v>
      </c>
    </row>
    <row r="68" spans="1:14" x14ac:dyDescent="0.3">
      <c r="A68" s="8" t="s">
        <v>12</v>
      </c>
      <c r="B68" s="4" t="s">
        <v>40</v>
      </c>
      <c r="C68" s="4">
        <v>1.1822660098522199E-3</v>
      </c>
      <c r="D68" s="4">
        <v>1.5501346169535799E-3</v>
      </c>
      <c r="E68" s="4">
        <v>8.81501070394157E-4</v>
      </c>
      <c r="F68" s="4">
        <v>1.2795905310300699E-3</v>
      </c>
      <c r="G68" s="4">
        <v>2.82970330989539E-3</v>
      </c>
      <c r="H68" s="4">
        <v>2.37088959901041E-3</v>
      </c>
      <c r="I68" s="4">
        <v>3.7037037037036999E-3</v>
      </c>
      <c r="J68" s="4">
        <v>1.86200475845661E-3</v>
      </c>
      <c r="K68" s="4">
        <v>4.2065564258775704E-3</v>
      </c>
      <c r="L68" s="4">
        <v>2.03562340966921E-4</v>
      </c>
      <c r="M68" s="4">
        <v>0</v>
      </c>
      <c r="N68" s="4">
        <v>0</v>
      </c>
    </row>
    <row r="69" spans="1:14" x14ac:dyDescent="0.3">
      <c r="A69" s="8" t="s">
        <v>13</v>
      </c>
      <c r="B69" s="4" t="s">
        <v>36</v>
      </c>
      <c r="C69" s="4">
        <v>1.5763546798029601E-3</v>
      </c>
      <c r="D69" s="4">
        <v>1.5501346169535799E-3</v>
      </c>
      <c r="E69" s="4">
        <v>1.7000377786172999E-3</v>
      </c>
      <c r="F69" s="4">
        <v>1.4715291106845801E-3</v>
      </c>
      <c r="G69" s="4">
        <v>1.02898302178014E-3</v>
      </c>
      <c r="H69" s="4">
        <v>8.2465725182970804E-4</v>
      </c>
      <c r="I69" s="4">
        <v>2.4338624338624301E-3</v>
      </c>
      <c r="J69" s="4">
        <v>9.3100237922830295E-4</v>
      </c>
      <c r="K69" s="4">
        <v>5.8021467943138996E-4</v>
      </c>
      <c r="L69" s="4">
        <v>6.1068702290076305E-4</v>
      </c>
      <c r="M69" s="4">
        <v>0</v>
      </c>
      <c r="N69" s="4">
        <v>0</v>
      </c>
    </row>
    <row r="70" spans="1:14" x14ac:dyDescent="0.3">
      <c r="A70" s="8" t="s">
        <v>13</v>
      </c>
      <c r="B70" s="4" t="s">
        <v>37</v>
      </c>
      <c r="C70" s="4">
        <v>6.8965517241379305E-4</v>
      </c>
      <c r="D70" s="4">
        <v>1.87647874683854E-3</v>
      </c>
      <c r="E70" s="4">
        <v>1.44818032993326E-3</v>
      </c>
      <c r="F70" s="4">
        <v>1.7914267434421E-3</v>
      </c>
      <c r="G70" s="4">
        <v>2.40096038415366E-3</v>
      </c>
      <c r="H70" s="4">
        <v>1.8554788166168399E-3</v>
      </c>
      <c r="I70" s="4">
        <v>1.9047619047619E-3</v>
      </c>
      <c r="J70" s="4">
        <v>7.2411296162201298E-4</v>
      </c>
      <c r="K70" s="4">
        <v>1.4505366985784699E-3</v>
      </c>
      <c r="L70" s="4">
        <v>6.1068702290076305E-4</v>
      </c>
      <c r="M70" s="4">
        <v>0</v>
      </c>
      <c r="N70" s="4">
        <v>0</v>
      </c>
    </row>
    <row r="71" spans="1:14" x14ac:dyDescent="0.3">
      <c r="A71" s="8" t="s">
        <v>13</v>
      </c>
      <c r="B71" s="4" t="s">
        <v>38</v>
      </c>
      <c r="C71" s="4">
        <v>0</v>
      </c>
      <c r="D71" s="4">
        <v>8.1586032471240894E-5</v>
      </c>
      <c r="E71" s="4">
        <v>0</v>
      </c>
      <c r="F71" s="4">
        <v>0</v>
      </c>
      <c r="G71" s="4">
        <v>0</v>
      </c>
      <c r="H71" s="4">
        <v>0</v>
      </c>
      <c r="I71" s="4">
        <v>0</v>
      </c>
      <c r="J71" s="4">
        <v>0</v>
      </c>
      <c r="K71" s="4">
        <v>0</v>
      </c>
      <c r="L71" s="4">
        <v>0</v>
      </c>
      <c r="M71" s="4">
        <v>0</v>
      </c>
      <c r="N71" s="4">
        <v>0</v>
      </c>
    </row>
    <row r="72" spans="1:14" x14ac:dyDescent="0.3">
      <c r="A72" s="8" t="s">
        <v>13</v>
      </c>
      <c r="B72" s="4" t="s">
        <v>39</v>
      </c>
      <c r="C72" s="4">
        <v>4.0394088669950699E-3</v>
      </c>
      <c r="D72" s="4">
        <v>6.4452965652280298E-3</v>
      </c>
      <c r="E72" s="4">
        <v>7.4927590983503304E-3</v>
      </c>
      <c r="F72" s="4">
        <v>8.2533589251439499E-3</v>
      </c>
      <c r="G72" s="4">
        <v>1.06328245583948E-2</v>
      </c>
      <c r="H72" s="4">
        <v>8.7619833006906504E-3</v>
      </c>
      <c r="I72" s="4">
        <v>9.1005291005291002E-3</v>
      </c>
      <c r="J72" s="4">
        <v>6.6204613634012598E-3</v>
      </c>
      <c r="K72" s="4">
        <v>9.1383812010443904E-3</v>
      </c>
      <c r="L72" s="4">
        <v>3.46055979643766E-3</v>
      </c>
      <c r="M72" s="4">
        <v>0</v>
      </c>
      <c r="N72" s="4">
        <v>0</v>
      </c>
    </row>
    <row r="73" spans="1:14" x14ac:dyDescent="0.3">
      <c r="A73" s="8" t="s">
        <v>13</v>
      </c>
      <c r="B73" s="4" t="s">
        <v>40</v>
      </c>
      <c r="C73" s="4">
        <v>1.77339901477833E-3</v>
      </c>
      <c r="D73" s="4">
        <v>9.7903238965489094E-4</v>
      </c>
      <c r="E73" s="4">
        <v>7.5557234605213403E-4</v>
      </c>
      <c r="F73" s="4">
        <v>6.3979526551503495E-4</v>
      </c>
      <c r="G73" s="4">
        <v>1.02898302178014E-3</v>
      </c>
      <c r="H73" s="4">
        <v>1.1339037212658499E-3</v>
      </c>
      <c r="I73" s="4">
        <v>7.4074074074074103E-4</v>
      </c>
      <c r="J73" s="4">
        <v>8.2755767042515802E-4</v>
      </c>
      <c r="K73" s="4">
        <v>4.3516100957354198E-4</v>
      </c>
      <c r="L73" s="4">
        <v>0</v>
      </c>
      <c r="M73" s="4">
        <v>0</v>
      </c>
      <c r="N73" s="4">
        <v>0</v>
      </c>
    </row>
    <row r="74" spans="1:14" x14ac:dyDescent="0.3">
      <c r="A74" s="8" t="s">
        <v>14</v>
      </c>
      <c r="B74" s="4" t="s">
        <v>36</v>
      </c>
      <c r="C74" s="4">
        <v>6.2068965517241403E-3</v>
      </c>
      <c r="D74" s="4">
        <v>0</v>
      </c>
      <c r="E74" s="4">
        <v>0</v>
      </c>
      <c r="F74" s="4">
        <v>0</v>
      </c>
      <c r="G74" s="4">
        <v>0</v>
      </c>
      <c r="H74" s="4">
        <v>0</v>
      </c>
      <c r="I74" s="4">
        <v>0</v>
      </c>
      <c r="J74" s="4">
        <v>0</v>
      </c>
      <c r="K74" s="4">
        <v>0</v>
      </c>
      <c r="L74" s="4">
        <v>0</v>
      </c>
      <c r="M74" s="4">
        <v>0</v>
      </c>
      <c r="N74" s="4">
        <v>0</v>
      </c>
    </row>
    <row r="75" spans="1:14" x14ac:dyDescent="0.3">
      <c r="A75" s="8" t="s">
        <v>14</v>
      </c>
      <c r="B75" s="4" t="s">
        <v>37</v>
      </c>
      <c r="C75" s="4">
        <v>1.51724137931034E-2</v>
      </c>
      <c r="D75" s="4">
        <v>0</v>
      </c>
      <c r="E75" s="4">
        <v>0</v>
      </c>
      <c r="F75" s="4">
        <v>0</v>
      </c>
      <c r="G75" s="4">
        <v>0</v>
      </c>
      <c r="H75" s="4">
        <v>0</v>
      </c>
      <c r="I75" s="4">
        <v>0</v>
      </c>
      <c r="J75" s="4">
        <v>0</v>
      </c>
      <c r="K75" s="4">
        <v>0</v>
      </c>
      <c r="L75" s="4">
        <v>0</v>
      </c>
      <c r="M75" s="4">
        <v>0</v>
      </c>
      <c r="N75" s="4">
        <v>0</v>
      </c>
    </row>
    <row r="76" spans="1:14" x14ac:dyDescent="0.3">
      <c r="A76" s="8" t="s">
        <v>14</v>
      </c>
      <c r="B76" s="4" t="s">
        <v>38</v>
      </c>
      <c r="C76" s="4">
        <v>9.8522167487684694E-5</v>
      </c>
      <c r="D76" s="4">
        <v>0</v>
      </c>
      <c r="E76" s="4">
        <v>0</v>
      </c>
      <c r="F76" s="4">
        <v>0</v>
      </c>
      <c r="G76" s="4">
        <v>0</v>
      </c>
      <c r="H76" s="4">
        <v>0</v>
      </c>
      <c r="I76" s="4">
        <v>0</v>
      </c>
      <c r="J76" s="4">
        <v>0</v>
      </c>
      <c r="K76" s="4">
        <v>0</v>
      </c>
      <c r="L76" s="4">
        <v>0</v>
      </c>
      <c r="M76" s="4">
        <v>0</v>
      </c>
      <c r="N76" s="4">
        <v>0</v>
      </c>
    </row>
    <row r="77" spans="1:14" x14ac:dyDescent="0.3">
      <c r="A77" s="8" t="s">
        <v>14</v>
      </c>
      <c r="B77" s="4" t="s">
        <v>39</v>
      </c>
      <c r="C77" s="4">
        <v>2.9261083743842401E-2</v>
      </c>
      <c r="D77" s="4">
        <v>1.63172064942482E-4</v>
      </c>
      <c r="E77" s="4">
        <v>0</v>
      </c>
      <c r="F77" s="4">
        <v>0</v>
      </c>
      <c r="G77" s="4">
        <v>0</v>
      </c>
      <c r="H77" s="4">
        <v>0</v>
      </c>
      <c r="I77" s="4">
        <v>0</v>
      </c>
      <c r="J77" s="4">
        <v>0</v>
      </c>
      <c r="K77" s="4">
        <v>0</v>
      </c>
      <c r="L77" s="4">
        <v>0</v>
      </c>
      <c r="M77" s="4">
        <v>0</v>
      </c>
      <c r="N77" s="4">
        <v>0</v>
      </c>
    </row>
    <row r="78" spans="1:14" x14ac:dyDescent="0.3">
      <c r="A78" s="8" t="s">
        <v>14</v>
      </c>
      <c r="B78" s="4" t="s">
        <v>40</v>
      </c>
      <c r="C78" s="4">
        <v>2.2660098522167501E-3</v>
      </c>
      <c r="D78" s="4">
        <v>0</v>
      </c>
      <c r="E78" s="4">
        <v>0</v>
      </c>
      <c r="F78" s="4">
        <v>0</v>
      </c>
      <c r="G78" s="4">
        <v>0</v>
      </c>
      <c r="H78" s="4">
        <v>0</v>
      </c>
      <c r="I78" s="4">
        <v>0</v>
      </c>
      <c r="J78" s="4">
        <v>0</v>
      </c>
      <c r="K78" s="4">
        <v>0</v>
      </c>
      <c r="L78" s="4">
        <v>0</v>
      </c>
      <c r="M78" s="4">
        <v>0</v>
      </c>
      <c r="N78" s="4">
        <v>0</v>
      </c>
    </row>
    <row r="79" spans="1:14" x14ac:dyDescent="0.3">
      <c r="A79" s="8" t="s">
        <v>15</v>
      </c>
      <c r="B79" s="4" t="s">
        <v>36</v>
      </c>
      <c r="C79" s="4">
        <v>0</v>
      </c>
      <c r="D79" s="4">
        <v>0</v>
      </c>
      <c r="E79" s="4">
        <v>0</v>
      </c>
      <c r="F79" s="4">
        <v>0</v>
      </c>
      <c r="G79" s="4">
        <v>0</v>
      </c>
      <c r="H79" s="4">
        <v>0</v>
      </c>
      <c r="I79" s="4">
        <v>0</v>
      </c>
      <c r="J79" s="4">
        <v>0</v>
      </c>
      <c r="K79" s="4">
        <v>0</v>
      </c>
      <c r="L79" s="4">
        <v>0.106361323155216</v>
      </c>
      <c r="M79" s="4">
        <v>0.16043820125452801</v>
      </c>
      <c r="N79" s="4">
        <v>0.14660889556990001</v>
      </c>
    </row>
    <row r="80" spans="1:14" x14ac:dyDescent="0.3">
      <c r="A80" s="8" t="s">
        <v>15</v>
      </c>
      <c r="B80" s="4" t="s">
        <v>37</v>
      </c>
      <c r="C80" s="4">
        <v>0</v>
      </c>
      <c r="D80" s="4">
        <v>0</v>
      </c>
      <c r="E80" s="4">
        <v>0</v>
      </c>
      <c r="F80" s="4">
        <v>0</v>
      </c>
      <c r="G80" s="4">
        <v>0</v>
      </c>
      <c r="H80" s="4">
        <v>0</v>
      </c>
      <c r="I80" s="4">
        <v>0</v>
      </c>
      <c r="J80" s="4">
        <v>0</v>
      </c>
      <c r="K80" s="4">
        <v>0</v>
      </c>
      <c r="L80" s="4">
        <v>0.14381679389313001</v>
      </c>
      <c r="M80" s="4">
        <v>0.18314338722501999</v>
      </c>
      <c r="N80" s="4">
        <v>0.17525864355822801</v>
      </c>
    </row>
    <row r="81" spans="1:14" x14ac:dyDescent="0.3">
      <c r="A81" s="8" t="s">
        <v>15</v>
      </c>
      <c r="B81" s="4" t="s">
        <v>38</v>
      </c>
      <c r="C81" s="4">
        <v>0</v>
      </c>
      <c r="D81" s="4">
        <v>0</v>
      </c>
      <c r="E81" s="4">
        <v>0</v>
      </c>
      <c r="F81" s="4">
        <v>0</v>
      </c>
      <c r="G81" s="4">
        <v>0</v>
      </c>
      <c r="H81" s="4">
        <v>0</v>
      </c>
      <c r="I81" s="4">
        <v>0</v>
      </c>
      <c r="J81" s="4">
        <v>0</v>
      </c>
      <c r="K81" s="4">
        <v>0</v>
      </c>
      <c r="L81" s="4">
        <v>4.2748091603053403E-3</v>
      </c>
      <c r="M81" s="4">
        <v>6.0075978443325396E-3</v>
      </c>
      <c r="N81" s="4">
        <v>3.5370059244849198E-3</v>
      </c>
    </row>
    <row r="82" spans="1:14" x14ac:dyDescent="0.3">
      <c r="A82" s="8" t="s">
        <v>15</v>
      </c>
      <c r="B82" s="4" t="s">
        <v>39</v>
      </c>
      <c r="C82" s="4">
        <v>0</v>
      </c>
      <c r="D82" s="4">
        <v>0</v>
      </c>
      <c r="E82" s="4">
        <v>0</v>
      </c>
      <c r="F82" s="4">
        <v>0</v>
      </c>
      <c r="G82" s="4">
        <v>0</v>
      </c>
      <c r="H82" s="4">
        <v>0</v>
      </c>
      <c r="I82" s="4">
        <v>0</v>
      </c>
      <c r="J82" s="4">
        <v>0</v>
      </c>
      <c r="K82" s="4">
        <v>0</v>
      </c>
      <c r="L82" s="4">
        <v>0.216692111959288</v>
      </c>
      <c r="M82" s="4">
        <v>0.32944606413994199</v>
      </c>
      <c r="N82" s="4">
        <v>0.37315412503315898</v>
      </c>
    </row>
    <row r="83" spans="1:14" x14ac:dyDescent="0.3">
      <c r="A83" s="8" t="s">
        <v>15</v>
      </c>
      <c r="B83" s="4" t="s">
        <v>40</v>
      </c>
      <c r="C83" s="4">
        <v>0</v>
      </c>
      <c r="D83" s="4">
        <v>0</v>
      </c>
      <c r="E83" s="4">
        <v>0</v>
      </c>
      <c r="F83" s="4">
        <v>0</v>
      </c>
      <c r="G83" s="4">
        <v>0</v>
      </c>
      <c r="H83" s="4">
        <v>0</v>
      </c>
      <c r="I83" s="4">
        <v>0</v>
      </c>
      <c r="J83" s="4">
        <v>0</v>
      </c>
      <c r="K83" s="4">
        <v>0</v>
      </c>
      <c r="L83" s="4">
        <v>4.2035623409669202E-2</v>
      </c>
      <c r="M83" s="4">
        <v>4.5498718968106699E-2</v>
      </c>
      <c r="N83" s="4">
        <v>5.9510124679458799E-2</v>
      </c>
    </row>
    <row r="84" spans="1:14" x14ac:dyDescent="0.3">
      <c r="A84" s="8" t="s">
        <v>16</v>
      </c>
      <c r="B84" s="4" t="s">
        <v>36</v>
      </c>
      <c r="C84" s="4">
        <v>1.9704433497536901E-2</v>
      </c>
      <c r="D84" s="4">
        <v>4.1282532430447903E-2</v>
      </c>
      <c r="E84" s="4">
        <v>3.6456365697015498E-2</v>
      </c>
      <c r="F84" s="4">
        <v>3.2245681381957797E-2</v>
      </c>
      <c r="G84" s="4">
        <v>3.12982335791459E-2</v>
      </c>
      <c r="H84" s="4">
        <v>3.3295536542624501E-2</v>
      </c>
      <c r="I84" s="4">
        <v>3.8624338624338603E-2</v>
      </c>
      <c r="J84" s="4">
        <v>3.6205648081100703E-2</v>
      </c>
      <c r="K84" s="4">
        <v>3.1186539019437201E-2</v>
      </c>
      <c r="L84" s="4">
        <v>8.4478371501272298E-3</v>
      </c>
      <c r="M84" s="4">
        <v>0</v>
      </c>
      <c r="N84" s="4">
        <v>0</v>
      </c>
    </row>
    <row r="85" spans="1:14" x14ac:dyDescent="0.3">
      <c r="A85" s="8" t="s">
        <v>16</v>
      </c>
      <c r="B85" s="4" t="s">
        <v>37</v>
      </c>
      <c r="C85" s="4">
        <v>5.2512315270936E-2</v>
      </c>
      <c r="D85" s="4">
        <v>0.112751896875255</v>
      </c>
      <c r="E85" s="4">
        <v>0.129454728623599</v>
      </c>
      <c r="F85" s="4">
        <v>0.128150991682662</v>
      </c>
      <c r="G85" s="4">
        <v>0.122363231006688</v>
      </c>
      <c r="H85" s="4">
        <v>0.122770848366148</v>
      </c>
      <c r="I85" s="4">
        <v>0.11777777777777799</v>
      </c>
      <c r="J85" s="4">
        <v>0.120306196338057</v>
      </c>
      <c r="K85" s="4">
        <v>0.106759501015376</v>
      </c>
      <c r="L85" s="4">
        <v>3.8880407124681902E-2</v>
      </c>
      <c r="M85" s="4">
        <v>0</v>
      </c>
      <c r="N85" s="4">
        <v>0</v>
      </c>
    </row>
    <row r="86" spans="1:14" x14ac:dyDescent="0.3">
      <c r="A86" s="8" t="s">
        <v>16</v>
      </c>
      <c r="B86" s="4" t="s">
        <v>38</v>
      </c>
      <c r="C86" s="4">
        <v>8.8669950738916304E-4</v>
      </c>
      <c r="D86" s="4">
        <v>2.12123684425226E-3</v>
      </c>
      <c r="E86" s="4">
        <v>1.63707341644629E-3</v>
      </c>
      <c r="F86" s="4">
        <v>1.5994881637875901E-3</v>
      </c>
      <c r="G86" s="4">
        <v>1.45772594752187E-3</v>
      </c>
      <c r="H86" s="4">
        <v>1.5462323471807E-3</v>
      </c>
      <c r="I86" s="4">
        <v>1.05820105820106E-3</v>
      </c>
      <c r="J86" s="4">
        <v>1.4482259232440301E-3</v>
      </c>
      <c r="K86" s="4">
        <v>1.4505366985784699E-3</v>
      </c>
      <c r="L86" s="4">
        <v>5.0890585241730301E-4</v>
      </c>
      <c r="M86" s="4">
        <v>0</v>
      </c>
      <c r="N86" s="4">
        <v>0</v>
      </c>
    </row>
    <row r="87" spans="1:14" x14ac:dyDescent="0.3">
      <c r="A87" s="8" t="s">
        <v>16</v>
      </c>
      <c r="B87" s="4" t="s">
        <v>39</v>
      </c>
      <c r="C87" s="4">
        <v>0.115665024630542</v>
      </c>
      <c r="D87" s="4">
        <v>0.21897691115281101</v>
      </c>
      <c r="E87" s="4">
        <v>0.207278680266969</v>
      </c>
      <c r="F87" s="4">
        <v>0.215866922584773</v>
      </c>
      <c r="G87" s="4">
        <v>0.21325673126393399</v>
      </c>
      <c r="H87" s="4">
        <v>0.221523554272755</v>
      </c>
      <c r="I87" s="4">
        <v>0.21809523809523801</v>
      </c>
      <c r="J87" s="4">
        <v>0.23523326781835099</v>
      </c>
      <c r="K87" s="4">
        <v>0.29054250072526799</v>
      </c>
      <c r="L87" s="4">
        <v>0.11480916030534399</v>
      </c>
      <c r="M87" s="4">
        <v>0</v>
      </c>
      <c r="N87" s="4">
        <v>0</v>
      </c>
    </row>
    <row r="88" spans="1:14" x14ac:dyDescent="0.3">
      <c r="A88" s="8" t="s">
        <v>16</v>
      </c>
      <c r="B88" s="4" t="s">
        <v>40</v>
      </c>
      <c r="C88" s="4">
        <v>4.7093596059113299E-2</v>
      </c>
      <c r="D88" s="4">
        <v>3.0513176144244099E-2</v>
      </c>
      <c r="E88" s="4">
        <v>2.43672081601813E-2</v>
      </c>
      <c r="F88" s="4">
        <v>3.6980166346768997E-2</v>
      </c>
      <c r="G88" s="4">
        <v>5.8823529411764698E-2</v>
      </c>
      <c r="H88" s="4">
        <v>5.9478404288217698E-2</v>
      </c>
      <c r="I88" s="4">
        <v>5.3968253968253999E-2</v>
      </c>
      <c r="J88" s="4">
        <v>5.1722354401572398E-2</v>
      </c>
      <c r="K88" s="4">
        <v>3.0461270670148002E-2</v>
      </c>
      <c r="L88" s="4">
        <v>4.07124681933842E-4</v>
      </c>
      <c r="M88" s="4">
        <v>0</v>
      </c>
      <c r="N88" s="4">
        <v>0</v>
      </c>
    </row>
    <row r="89" spans="1:14" x14ac:dyDescent="0.3">
      <c r="A89" s="8" t="s">
        <v>17</v>
      </c>
      <c r="B89" s="4" t="s">
        <v>36</v>
      </c>
      <c r="C89" s="4">
        <v>9.0738916256157598E-2</v>
      </c>
      <c r="D89" s="4">
        <v>0.116668026433875</v>
      </c>
      <c r="E89" s="4">
        <v>0.105339377912102</v>
      </c>
      <c r="F89" s="4">
        <v>9.6161228406909799E-2</v>
      </c>
      <c r="G89" s="4">
        <v>0.11052992625621701</v>
      </c>
      <c r="H89" s="4">
        <v>0.13761467889908299</v>
      </c>
      <c r="I89" s="4">
        <v>0.13862433862433901</v>
      </c>
      <c r="J89" s="4">
        <v>0.127857660080687</v>
      </c>
      <c r="K89" s="4">
        <v>0.13997679141282299</v>
      </c>
      <c r="L89" s="4">
        <v>3.8269720101781202E-2</v>
      </c>
      <c r="M89" s="4">
        <v>0</v>
      </c>
      <c r="N89" s="4">
        <v>0</v>
      </c>
    </row>
    <row r="90" spans="1:14" x14ac:dyDescent="0.3">
      <c r="A90" s="8" t="s">
        <v>17</v>
      </c>
      <c r="B90" s="4" t="s">
        <v>37</v>
      </c>
      <c r="C90" s="4">
        <v>7.8029556650246301E-2</v>
      </c>
      <c r="D90" s="4">
        <v>8.4196785510320601E-2</v>
      </c>
      <c r="E90" s="4">
        <v>8.8213071401586698E-2</v>
      </c>
      <c r="F90" s="4">
        <v>8.2789507357645606E-2</v>
      </c>
      <c r="G90" s="4">
        <v>8.28331332533013E-2</v>
      </c>
      <c r="H90" s="4">
        <v>9.4010926708586698E-2</v>
      </c>
      <c r="I90" s="4">
        <v>0.104550264550265</v>
      </c>
      <c r="J90" s="4">
        <v>0.114720182062687</v>
      </c>
      <c r="K90" s="4">
        <v>0.119669277632724</v>
      </c>
      <c r="L90" s="4">
        <v>4.3664122137404601E-2</v>
      </c>
      <c r="M90" s="4">
        <v>0</v>
      </c>
      <c r="N90" s="4">
        <v>0</v>
      </c>
    </row>
    <row r="91" spans="1:14" x14ac:dyDescent="0.3">
      <c r="A91" s="8" t="s">
        <v>17</v>
      </c>
      <c r="B91" s="4" t="s">
        <v>38</v>
      </c>
      <c r="C91" s="4">
        <v>1.9704433497536901E-3</v>
      </c>
      <c r="D91" s="4">
        <v>2.2028228767235099E-3</v>
      </c>
      <c r="E91" s="4">
        <v>1.95189522730135E-3</v>
      </c>
      <c r="F91" s="4">
        <v>2.0473448496481101E-3</v>
      </c>
      <c r="G91" s="4">
        <v>2.82970330989539E-3</v>
      </c>
      <c r="H91" s="4">
        <v>2.8863003814039801E-3</v>
      </c>
      <c r="I91" s="4">
        <v>3.3862433862433899E-3</v>
      </c>
      <c r="J91" s="4">
        <v>3.2067859728974902E-3</v>
      </c>
      <c r="K91" s="4">
        <v>2.7560197272991E-3</v>
      </c>
      <c r="L91" s="4">
        <v>1.32315521628499E-3</v>
      </c>
      <c r="M91" s="4">
        <v>0</v>
      </c>
      <c r="N91" s="4">
        <v>0</v>
      </c>
    </row>
    <row r="92" spans="1:14" x14ac:dyDescent="0.3">
      <c r="A92" s="8" t="s">
        <v>17</v>
      </c>
      <c r="B92" s="4" t="s">
        <v>39</v>
      </c>
      <c r="C92" s="4">
        <v>4.2463054187192102E-2</v>
      </c>
      <c r="D92" s="4">
        <v>4.7238312800848503E-2</v>
      </c>
      <c r="E92" s="4">
        <v>4.2500944465432601E-2</v>
      </c>
      <c r="F92" s="4">
        <v>3.5828534868842001E-2</v>
      </c>
      <c r="G92" s="4">
        <v>2.79540387583605E-2</v>
      </c>
      <c r="H92" s="4">
        <v>2.5976703432635799E-2</v>
      </c>
      <c r="I92" s="4">
        <v>2.8253968253968299E-2</v>
      </c>
      <c r="J92" s="4">
        <v>2.7930071376849101E-2</v>
      </c>
      <c r="K92" s="4">
        <v>2.9736002320858702E-2</v>
      </c>
      <c r="L92" s="4">
        <v>1.12977099236641E-2</v>
      </c>
      <c r="M92" s="4">
        <v>0</v>
      </c>
      <c r="N92" s="4">
        <v>0</v>
      </c>
    </row>
    <row r="93" spans="1:14" x14ac:dyDescent="0.3">
      <c r="A93" s="8" t="s">
        <v>17</v>
      </c>
      <c r="B93" s="4" t="s">
        <v>40</v>
      </c>
      <c r="C93" s="4">
        <v>0</v>
      </c>
      <c r="D93" s="4">
        <v>0</v>
      </c>
      <c r="E93" s="4">
        <v>6.2964362171011201E-5</v>
      </c>
      <c r="F93" s="4">
        <v>0</v>
      </c>
      <c r="G93" s="4">
        <v>8.5748585148345095E-5</v>
      </c>
      <c r="H93" s="4">
        <v>0</v>
      </c>
      <c r="I93" s="4">
        <v>1.05820105820106E-4</v>
      </c>
      <c r="J93" s="4">
        <v>0</v>
      </c>
      <c r="K93" s="4">
        <v>0</v>
      </c>
      <c r="L93" s="4">
        <v>0</v>
      </c>
      <c r="M93" s="4">
        <v>0</v>
      </c>
      <c r="N93" s="4">
        <v>0</v>
      </c>
    </row>
    <row r="94" spans="1:14" x14ac:dyDescent="0.3">
      <c r="A94" s="8" t="s">
        <v>18</v>
      </c>
      <c r="B94" s="4" t="s">
        <v>36</v>
      </c>
      <c r="C94" s="4">
        <v>1.9704433497536901E-3</v>
      </c>
      <c r="D94" s="4">
        <v>3.9977155910908098E-3</v>
      </c>
      <c r="E94" s="4">
        <v>7.6186878226923603E-3</v>
      </c>
      <c r="F94" s="4">
        <v>5.1183621241202796E-3</v>
      </c>
      <c r="G94" s="4">
        <v>4.54467501286229E-3</v>
      </c>
      <c r="H94" s="4">
        <v>3.29862900731883E-3</v>
      </c>
      <c r="I94" s="4">
        <v>3.1746031746031698E-3</v>
      </c>
      <c r="J94" s="4">
        <v>3.1033412640943401E-3</v>
      </c>
      <c r="K94" s="4">
        <v>1.8856977081520201E-3</v>
      </c>
      <c r="L94" s="4">
        <v>7.1246819338422395E-4</v>
      </c>
      <c r="M94" s="4">
        <v>0</v>
      </c>
      <c r="N94" s="4">
        <v>0</v>
      </c>
    </row>
    <row r="95" spans="1:14" x14ac:dyDescent="0.3">
      <c r="A95" s="8" t="s">
        <v>18</v>
      </c>
      <c r="B95" s="4" t="s">
        <v>37</v>
      </c>
      <c r="C95" s="4">
        <v>5.4187192118226599E-3</v>
      </c>
      <c r="D95" s="4">
        <v>7.0163987925267197E-3</v>
      </c>
      <c r="E95" s="4">
        <v>2.11560256894598E-2</v>
      </c>
      <c r="F95" s="4">
        <v>1.49072296865003E-2</v>
      </c>
      <c r="G95" s="4">
        <v>1.1661807580174899E-2</v>
      </c>
      <c r="H95" s="4">
        <v>8.2465725182970795E-3</v>
      </c>
      <c r="I95" s="4">
        <v>5.6084656084656103E-3</v>
      </c>
      <c r="J95" s="4">
        <v>7.1376849074169897E-3</v>
      </c>
      <c r="K95" s="4">
        <v>4.4966637655932699E-3</v>
      </c>
      <c r="L95" s="4">
        <v>1.32315521628499E-3</v>
      </c>
      <c r="M95" s="4">
        <v>0</v>
      </c>
      <c r="N95" s="4">
        <v>0</v>
      </c>
    </row>
    <row r="96" spans="1:14" x14ac:dyDescent="0.3">
      <c r="A96" s="8" t="s">
        <v>18</v>
      </c>
      <c r="B96" s="4" t="s">
        <v>38</v>
      </c>
      <c r="C96" s="4">
        <v>1.9704433497536901E-4</v>
      </c>
      <c r="D96" s="4">
        <v>1.63172064942482E-4</v>
      </c>
      <c r="E96" s="4">
        <v>3.1482181085505602E-4</v>
      </c>
      <c r="F96" s="4">
        <v>2.5591810620601398E-4</v>
      </c>
      <c r="G96" s="4">
        <v>4.28742925741725E-4</v>
      </c>
      <c r="H96" s="4">
        <v>2.0616431295742701E-4</v>
      </c>
      <c r="I96" s="4">
        <v>2.11640211640212E-4</v>
      </c>
      <c r="J96" s="4">
        <v>1.03444708803145E-4</v>
      </c>
      <c r="K96" s="4">
        <v>4.3516100957354198E-4</v>
      </c>
      <c r="L96" s="4">
        <v>0</v>
      </c>
      <c r="M96" s="4">
        <v>0</v>
      </c>
      <c r="N96" s="4">
        <v>0</v>
      </c>
    </row>
    <row r="97" spans="1:14" x14ac:dyDescent="0.3">
      <c r="A97" s="8" t="s">
        <v>18</v>
      </c>
      <c r="B97" s="4" t="s">
        <v>39</v>
      </c>
      <c r="C97" s="4">
        <v>6.6995073891625602E-3</v>
      </c>
      <c r="D97" s="4">
        <v>1.16668026433875E-2</v>
      </c>
      <c r="E97" s="4">
        <v>2.73894975443899E-2</v>
      </c>
      <c r="F97" s="4">
        <v>2.1689059500959701E-2</v>
      </c>
      <c r="G97" s="4">
        <v>1.38055222088836E-2</v>
      </c>
      <c r="H97" s="4">
        <v>1.16482836820946E-2</v>
      </c>
      <c r="I97" s="4">
        <v>1.0264550264550301E-2</v>
      </c>
      <c r="J97" s="4">
        <v>1.03444708803145E-2</v>
      </c>
      <c r="K97" s="4">
        <v>5.8021467943138996E-3</v>
      </c>
      <c r="L97" s="4">
        <v>2.6463104325699701E-3</v>
      </c>
      <c r="M97" s="4">
        <v>0</v>
      </c>
      <c r="N97" s="4">
        <v>0</v>
      </c>
    </row>
    <row r="98" spans="1:14" x14ac:dyDescent="0.3">
      <c r="A98" s="8" t="s">
        <v>18</v>
      </c>
      <c r="B98" s="4" t="s">
        <v>40</v>
      </c>
      <c r="C98" s="4">
        <v>0</v>
      </c>
      <c r="D98" s="4">
        <v>1.63172064942482E-4</v>
      </c>
      <c r="E98" s="4">
        <v>0</v>
      </c>
      <c r="F98" s="4">
        <v>6.3979526551503495E-5</v>
      </c>
      <c r="G98" s="4">
        <v>8.5748585148345095E-5</v>
      </c>
      <c r="H98" s="4">
        <v>2.0616431295742701E-4</v>
      </c>
      <c r="I98" s="4">
        <v>0</v>
      </c>
      <c r="J98" s="4">
        <v>0</v>
      </c>
      <c r="K98" s="4">
        <v>1.45053669857847E-4</v>
      </c>
      <c r="L98" s="4">
        <v>0</v>
      </c>
      <c r="M98" s="4">
        <v>0</v>
      </c>
      <c r="N98" s="4">
        <v>0</v>
      </c>
    </row>
    <row r="99" spans="1:14" x14ac:dyDescent="0.3">
      <c r="A99" s="8" t="s">
        <v>19</v>
      </c>
      <c r="B99" s="4" t="s">
        <v>36</v>
      </c>
      <c r="C99" s="4">
        <v>7.1921182266009897E-3</v>
      </c>
      <c r="D99" s="4">
        <v>1.04430121563188E-2</v>
      </c>
      <c r="E99" s="4">
        <v>1.1522478277295099E-2</v>
      </c>
      <c r="F99" s="4">
        <v>1.1516314779270599E-2</v>
      </c>
      <c r="G99" s="4">
        <v>1.1919053335619999E-2</v>
      </c>
      <c r="H99" s="4">
        <v>1.1545201525615899E-2</v>
      </c>
      <c r="I99" s="4">
        <v>1.18518518518519E-2</v>
      </c>
      <c r="J99" s="4">
        <v>1.1792696803558499E-2</v>
      </c>
      <c r="K99" s="4">
        <v>1.18944009283435E-2</v>
      </c>
      <c r="L99" s="4">
        <v>4.2748091603053403E-3</v>
      </c>
      <c r="M99" s="4">
        <v>0</v>
      </c>
      <c r="N99" s="4">
        <v>0</v>
      </c>
    </row>
    <row r="100" spans="1:14" x14ac:dyDescent="0.3">
      <c r="A100" s="8" t="s">
        <v>19</v>
      </c>
      <c r="B100" s="4" t="s">
        <v>37</v>
      </c>
      <c r="C100" s="4">
        <v>1.1231527093596099E-2</v>
      </c>
      <c r="D100" s="4">
        <v>1.6561964591661898E-2</v>
      </c>
      <c r="E100" s="4">
        <v>1.8700415564790299E-2</v>
      </c>
      <c r="F100" s="4">
        <v>2.2520793346129199E-2</v>
      </c>
      <c r="G100" s="4">
        <v>2.6153318470245199E-2</v>
      </c>
      <c r="H100" s="4">
        <v>1.9276363261519401E-2</v>
      </c>
      <c r="I100" s="4">
        <v>1.7883597883597901E-2</v>
      </c>
      <c r="J100" s="4">
        <v>2.07923864694321E-2</v>
      </c>
      <c r="K100" s="4">
        <v>1.95822454308094E-2</v>
      </c>
      <c r="L100" s="4">
        <v>7.63358778625954E-3</v>
      </c>
      <c r="M100" s="4">
        <v>0</v>
      </c>
      <c r="N100" s="4">
        <v>0</v>
      </c>
    </row>
    <row r="101" spans="1:14" x14ac:dyDescent="0.3">
      <c r="A101" s="8" t="s">
        <v>19</v>
      </c>
      <c r="B101" s="4" t="s">
        <v>38</v>
      </c>
      <c r="C101" s="4">
        <v>1.9704433497536901E-4</v>
      </c>
      <c r="D101" s="4">
        <v>6.5268825976992704E-4</v>
      </c>
      <c r="E101" s="4">
        <v>1.0703941569071901E-3</v>
      </c>
      <c r="F101" s="4">
        <v>4.4785668586052501E-4</v>
      </c>
      <c r="G101" s="4">
        <v>5.1449151089007E-4</v>
      </c>
      <c r="H101" s="4">
        <v>4.1232862591485402E-4</v>
      </c>
      <c r="I101" s="4">
        <v>1.16402116402116E-3</v>
      </c>
      <c r="J101" s="4">
        <v>5.1722354401572399E-4</v>
      </c>
      <c r="K101" s="4">
        <v>5.8021467943138996E-4</v>
      </c>
      <c r="L101" s="4">
        <v>4.07124681933842E-4</v>
      </c>
      <c r="M101" s="4">
        <v>0</v>
      </c>
      <c r="N101" s="4">
        <v>0</v>
      </c>
    </row>
    <row r="102" spans="1:14" x14ac:dyDescent="0.3">
      <c r="A102" s="8" t="s">
        <v>19</v>
      </c>
      <c r="B102" s="4" t="s">
        <v>39</v>
      </c>
      <c r="C102" s="4">
        <v>2.6600985221674901E-2</v>
      </c>
      <c r="D102" s="4">
        <v>3.4755649832748599E-2</v>
      </c>
      <c r="E102" s="4">
        <v>3.5889686437476399E-2</v>
      </c>
      <c r="F102" s="4">
        <v>4.2290467050543797E-2</v>
      </c>
      <c r="G102" s="4">
        <v>4.6304235980106301E-2</v>
      </c>
      <c r="H102" s="4">
        <v>3.8758890835996297E-2</v>
      </c>
      <c r="I102" s="4">
        <v>3.0582010582010599E-2</v>
      </c>
      <c r="J102" s="4">
        <v>3.5791869245888099E-2</v>
      </c>
      <c r="K102" s="4">
        <v>4.5401798665506199E-2</v>
      </c>
      <c r="L102" s="4">
        <v>1.7811704834605601E-2</v>
      </c>
      <c r="M102" s="4">
        <v>0</v>
      </c>
      <c r="N102" s="4">
        <v>0</v>
      </c>
    </row>
    <row r="103" spans="1:14" x14ac:dyDescent="0.3">
      <c r="A103" s="8" t="s">
        <v>19</v>
      </c>
      <c r="B103" s="4" t="s">
        <v>40</v>
      </c>
      <c r="C103" s="4">
        <v>1.67487684729064E-3</v>
      </c>
      <c r="D103" s="4">
        <v>1.46854858448234E-3</v>
      </c>
      <c r="E103" s="4">
        <v>1.19632288124921E-3</v>
      </c>
      <c r="F103" s="4">
        <v>1.8554062699935999E-3</v>
      </c>
      <c r="G103" s="4">
        <v>3.4299434059338E-3</v>
      </c>
      <c r="H103" s="4">
        <v>3.4017111637975501E-3</v>
      </c>
      <c r="I103" s="4">
        <v>2.4338624338624301E-3</v>
      </c>
      <c r="J103" s="4">
        <v>3.5171200993069202E-3</v>
      </c>
      <c r="K103" s="4">
        <v>3.33623440673049E-3</v>
      </c>
      <c r="L103" s="4">
        <v>1.01781170483461E-4</v>
      </c>
      <c r="M103" s="4">
        <v>0</v>
      </c>
      <c r="N103" s="4">
        <v>0</v>
      </c>
    </row>
    <row r="104" spans="1:14" x14ac:dyDescent="0.3">
      <c r="A104" s="8" t="s">
        <v>20</v>
      </c>
      <c r="B104" s="4" t="s">
        <v>36</v>
      </c>
      <c r="C104" s="4">
        <v>3.6945812807881798E-2</v>
      </c>
      <c r="D104" s="4">
        <v>9.7903238965489094E-4</v>
      </c>
      <c r="E104" s="4">
        <v>0</v>
      </c>
      <c r="F104" s="4">
        <v>1.91938579654511E-4</v>
      </c>
      <c r="G104" s="4">
        <v>2.57245755445035E-4</v>
      </c>
      <c r="H104" s="4">
        <v>5.1541078239356801E-4</v>
      </c>
      <c r="I104" s="4">
        <v>6.3492063492063503E-4</v>
      </c>
      <c r="J104" s="4">
        <v>2.2757835936691802E-3</v>
      </c>
      <c r="K104" s="4">
        <v>3.9164490861618804E-3</v>
      </c>
      <c r="L104" s="4">
        <v>2.1679389312977099E-2</v>
      </c>
      <c r="M104" s="4">
        <v>3.8430956798303703E-2</v>
      </c>
      <c r="N104" s="4">
        <v>2.9622424617561201E-2</v>
      </c>
    </row>
    <row r="105" spans="1:14" x14ac:dyDescent="0.3">
      <c r="A105" s="8" t="s">
        <v>20</v>
      </c>
      <c r="B105" s="4" t="s">
        <v>37</v>
      </c>
      <c r="C105" s="4">
        <v>3.8325123152709403E-2</v>
      </c>
      <c r="D105" s="4">
        <v>4.0793016235620501E-4</v>
      </c>
      <c r="E105" s="4">
        <v>1.88893086513034E-4</v>
      </c>
      <c r="F105" s="4">
        <v>1.91938579654511E-4</v>
      </c>
      <c r="G105" s="4">
        <v>3.4299434059338E-4</v>
      </c>
      <c r="H105" s="4">
        <v>8.2465725182970804E-4</v>
      </c>
      <c r="I105" s="4">
        <v>5.2910052910052903E-4</v>
      </c>
      <c r="J105" s="4">
        <v>2.6895624288817599E-3</v>
      </c>
      <c r="K105" s="4">
        <v>3.9164490861618804E-3</v>
      </c>
      <c r="L105" s="4">
        <v>3.1450381679389301E-2</v>
      </c>
      <c r="M105" s="4">
        <v>4.53220249138616E-2</v>
      </c>
      <c r="N105" s="4">
        <v>3.0595101246794602E-2</v>
      </c>
    </row>
    <row r="106" spans="1:14" x14ac:dyDescent="0.3">
      <c r="A106" s="8" t="s">
        <v>20</v>
      </c>
      <c r="B106" s="4" t="s">
        <v>38</v>
      </c>
      <c r="C106" s="4">
        <v>6.8965517241379305E-4</v>
      </c>
      <c r="D106" s="4">
        <v>8.1586032471240894E-5</v>
      </c>
      <c r="E106" s="4">
        <v>0</v>
      </c>
      <c r="F106" s="4">
        <v>0</v>
      </c>
      <c r="G106" s="4">
        <v>0</v>
      </c>
      <c r="H106" s="4">
        <v>1.0308215647871401E-4</v>
      </c>
      <c r="I106" s="4">
        <v>0</v>
      </c>
      <c r="J106" s="4">
        <v>1.03444708803145E-4</v>
      </c>
      <c r="K106" s="4">
        <v>0</v>
      </c>
      <c r="L106" s="4">
        <v>7.1246819338422395E-4</v>
      </c>
      <c r="M106" s="4">
        <v>9.7181729834791097E-4</v>
      </c>
      <c r="N106" s="4">
        <v>5.3055088867273899E-4</v>
      </c>
    </row>
    <row r="107" spans="1:14" x14ac:dyDescent="0.3">
      <c r="A107" s="8" t="s">
        <v>20</v>
      </c>
      <c r="B107" s="4" t="s">
        <v>39</v>
      </c>
      <c r="C107" s="4">
        <v>5.1231527093596102E-2</v>
      </c>
      <c r="D107" s="4">
        <v>6.5268825976992704E-4</v>
      </c>
      <c r="E107" s="4">
        <v>0</v>
      </c>
      <c r="F107" s="4">
        <v>1.2795905310300699E-4</v>
      </c>
      <c r="G107" s="4">
        <v>1.7149717029669E-4</v>
      </c>
      <c r="H107" s="4">
        <v>7.2157509535099502E-4</v>
      </c>
      <c r="I107" s="4">
        <v>8.4656084656084703E-4</v>
      </c>
      <c r="J107" s="4">
        <v>2.17233888486604E-3</v>
      </c>
      <c r="K107" s="4">
        <v>1.1604293588627799E-3</v>
      </c>
      <c r="L107" s="4">
        <v>2.9109414758269701E-2</v>
      </c>
      <c r="M107" s="4">
        <v>5.6100362222811201E-2</v>
      </c>
      <c r="N107" s="4">
        <v>5.5177292421964799E-2</v>
      </c>
    </row>
    <row r="108" spans="1:14" x14ac:dyDescent="0.3">
      <c r="A108" s="8" t="s">
        <v>20</v>
      </c>
      <c r="B108" s="4" t="s">
        <v>40</v>
      </c>
      <c r="C108" s="4">
        <v>9.8522167487684694E-5</v>
      </c>
      <c r="D108" s="4">
        <v>8.1586032471240894E-5</v>
      </c>
      <c r="E108" s="4">
        <v>6.2964362171011201E-5</v>
      </c>
      <c r="F108" s="4">
        <v>0</v>
      </c>
      <c r="G108" s="4">
        <v>8.5748585148345095E-5</v>
      </c>
      <c r="H108" s="4">
        <v>3.09246469436141E-4</v>
      </c>
      <c r="I108" s="4">
        <v>0</v>
      </c>
      <c r="J108" s="4">
        <v>2.0688941760628899E-4</v>
      </c>
      <c r="K108" s="4">
        <v>1.45053669857847E-4</v>
      </c>
      <c r="L108" s="4">
        <v>7.1246819338422395E-4</v>
      </c>
      <c r="M108" s="4">
        <v>2.2970227051859701E-3</v>
      </c>
      <c r="N108" s="4">
        <v>1.7685029622424599E-3</v>
      </c>
    </row>
    <row r="109" spans="1:14" x14ac:dyDescent="0.3">
      <c r="A109" s="8" t="s">
        <v>21</v>
      </c>
      <c r="B109" s="4" t="s">
        <v>36</v>
      </c>
      <c r="C109" s="4">
        <v>3.8522167487684701E-2</v>
      </c>
      <c r="D109" s="4">
        <v>3.1981724728726402E-2</v>
      </c>
      <c r="E109" s="4">
        <v>2.6696889560508801E-2</v>
      </c>
      <c r="F109" s="4">
        <v>3.2245681381957797E-2</v>
      </c>
      <c r="G109" s="4">
        <v>2.8811524609843899E-2</v>
      </c>
      <c r="H109" s="4">
        <v>2.69044428409442E-2</v>
      </c>
      <c r="I109" s="4">
        <v>2.53968253968254E-2</v>
      </c>
      <c r="J109" s="4">
        <v>2.3792283024723301E-2</v>
      </c>
      <c r="K109" s="4">
        <v>1.8421816071946599E-2</v>
      </c>
      <c r="L109" s="4">
        <v>1.3435114503816801E-2</v>
      </c>
      <c r="M109" s="4">
        <v>1.5814117854934199E-2</v>
      </c>
      <c r="N109" s="4">
        <v>2.3344239101600502E-2</v>
      </c>
    </row>
    <row r="110" spans="1:14" x14ac:dyDescent="0.3">
      <c r="A110" s="8" t="s">
        <v>21</v>
      </c>
      <c r="B110" s="4" t="s">
        <v>37</v>
      </c>
      <c r="C110" s="4">
        <v>7.1133004926108398E-2</v>
      </c>
      <c r="D110" s="4">
        <v>5.4744227788202697E-2</v>
      </c>
      <c r="E110" s="4">
        <v>5.5975317970028998E-2</v>
      </c>
      <c r="F110" s="4">
        <v>6.3595649392194503E-2</v>
      </c>
      <c r="G110" s="4">
        <v>5.5307837420682598E-2</v>
      </c>
      <c r="H110" s="4">
        <v>4.1129780435006702E-2</v>
      </c>
      <c r="I110" s="4">
        <v>3.8730158730158698E-2</v>
      </c>
      <c r="J110" s="4">
        <v>3.4860866866659797E-2</v>
      </c>
      <c r="K110" s="4">
        <v>2.4223962866260499E-2</v>
      </c>
      <c r="L110" s="4">
        <v>2.6870229007633601E-2</v>
      </c>
      <c r="M110" s="4">
        <v>3.1628235709868398E-2</v>
      </c>
      <c r="N110" s="4">
        <v>2.9180298877000601E-2</v>
      </c>
    </row>
    <row r="111" spans="1:14" x14ac:dyDescent="0.3">
      <c r="A111" s="8" t="s">
        <v>21</v>
      </c>
      <c r="B111" s="4" t="s">
        <v>38</v>
      </c>
      <c r="C111" s="4">
        <v>8.8669950738916304E-4</v>
      </c>
      <c r="D111" s="4">
        <v>1.5501346169535799E-3</v>
      </c>
      <c r="E111" s="4">
        <v>1.19632288124921E-3</v>
      </c>
      <c r="F111" s="4">
        <v>1.34357005758157E-3</v>
      </c>
      <c r="G111" s="4">
        <v>1.11473160692849E-3</v>
      </c>
      <c r="H111" s="4">
        <v>1.0308215647871399E-3</v>
      </c>
      <c r="I111" s="4">
        <v>9.5238095238095195E-4</v>
      </c>
      <c r="J111" s="4">
        <v>8.2755767042515802E-4</v>
      </c>
      <c r="K111" s="4">
        <v>2.9010733971569498E-4</v>
      </c>
      <c r="L111" s="4">
        <v>5.0890585241730301E-4</v>
      </c>
      <c r="M111" s="4">
        <v>4.41735135612687E-4</v>
      </c>
      <c r="N111" s="4">
        <v>7.9582633300910805E-4</v>
      </c>
    </row>
    <row r="112" spans="1:14" x14ac:dyDescent="0.3">
      <c r="A112" s="8" t="s">
        <v>21</v>
      </c>
      <c r="B112" s="4" t="s">
        <v>39</v>
      </c>
      <c r="C112" s="4">
        <v>0.165221674876847</v>
      </c>
      <c r="D112" s="4">
        <v>0.127845312882435</v>
      </c>
      <c r="E112" s="4">
        <v>0.116169248205516</v>
      </c>
      <c r="F112" s="4">
        <v>0.111260396673065</v>
      </c>
      <c r="G112" s="4">
        <v>9.4923683759218003E-2</v>
      </c>
      <c r="H112" s="4">
        <v>7.8651685393258397E-2</v>
      </c>
      <c r="I112" s="4">
        <v>8.99470899470899E-2</v>
      </c>
      <c r="J112" s="4">
        <v>7.3445743250232703E-2</v>
      </c>
      <c r="K112" s="4">
        <v>4.0760081230055097E-2</v>
      </c>
      <c r="L112" s="4">
        <v>5.0076335877862602E-2</v>
      </c>
      <c r="M112" s="4">
        <v>8.2339429278204798E-2</v>
      </c>
      <c r="N112" s="4">
        <v>6.88831903793439E-2</v>
      </c>
    </row>
    <row r="113" spans="1:14" x14ac:dyDescent="0.3">
      <c r="A113" s="8" t="s">
        <v>21</v>
      </c>
      <c r="B113" s="4" t="s">
        <v>40</v>
      </c>
      <c r="C113" s="4">
        <v>7.5862068965517199E-3</v>
      </c>
      <c r="D113" s="4">
        <v>4.1608876560332896E-3</v>
      </c>
      <c r="E113" s="4">
        <v>3.14821810855056E-3</v>
      </c>
      <c r="F113" s="4">
        <v>3.1989763275751802E-3</v>
      </c>
      <c r="G113" s="4">
        <v>4.20168067226891E-3</v>
      </c>
      <c r="H113" s="4">
        <v>4.74177919802082E-3</v>
      </c>
      <c r="I113" s="4">
        <v>4.4444444444444401E-3</v>
      </c>
      <c r="J113" s="4">
        <v>2.8964518464880502E-3</v>
      </c>
      <c r="K113" s="4">
        <v>3.4812880765883402E-3</v>
      </c>
      <c r="L113" s="4">
        <v>2.1374045801526701E-3</v>
      </c>
      <c r="M113" s="4">
        <v>2.1203286509409E-3</v>
      </c>
      <c r="N113" s="4">
        <v>2.03377840657883E-3</v>
      </c>
    </row>
    <row r="114" spans="1:14" x14ac:dyDescent="0.3">
      <c r="A114" s="12"/>
    </row>
    <row r="115" spans="1:14" x14ac:dyDescent="0.3">
      <c r="A115" s="10" t="s">
        <v>29</v>
      </c>
    </row>
    <row r="116" spans="1:14" x14ac:dyDescent="0.3">
      <c r="A116" s="11" t="s">
        <v>30</v>
      </c>
    </row>
    <row r="117" spans="1:14" x14ac:dyDescent="0.3">
      <c r="A117" s="11" t="s">
        <v>31</v>
      </c>
    </row>
    <row r="118" spans="1:14" x14ac:dyDescent="0.3">
      <c r="A118" s="11" t="s">
        <v>32</v>
      </c>
    </row>
    <row r="119" spans="1:14" x14ac:dyDescent="0.3">
      <c r="A119" s="11" t="s">
        <v>33</v>
      </c>
    </row>
    <row r="120" spans="1:14" x14ac:dyDescent="0.3">
      <c r="A120" s="11" t="s">
        <v>34</v>
      </c>
    </row>
    <row r="121" spans="1:14" x14ac:dyDescent="0.3">
      <c r="A121" s="11" t="s">
        <v>35</v>
      </c>
    </row>
    <row r="122" spans="1:14" x14ac:dyDescent="0.3">
      <c r="A122" s="12"/>
    </row>
    <row r="123" spans="1:14" x14ac:dyDescent="0.3">
      <c r="A123" s="12"/>
    </row>
    <row r="124" spans="1:14" x14ac:dyDescent="0.3">
      <c r="A124" s="12"/>
    </row>
    <row r="125" spans="1:14" x14ac:dyDescent="0.3">
      <c r="A125" s="12"/>
    </row>
    <row r="126" spans="1:14" x14ac:dyDescent="0.3">
      <c r="A126" s="12"/>
    </row>
    <row r="127" spans="1:14" x14ac:dyDescent="0.3">
      <c r="A127" s="12"/>
    </row>
    <row r="128" spans="1:14" x14ac:dyDescent="0.3">
      <c r="A128" s="12"/>
    </row>
    <row r="129" spans="1:1" x14ac:dyDescent="0.3">
      <c r="A129" s="12"/>
    </row>
    <row r="130" spans="1:1" x14ac:dyDescent="0.3">
      <c r="A130" s="12"/>
    </row>
    <row r="131" spans="1:1" x14ac:dyDescent="0.3">
      <c r="A131" s="12"/>
    </row>
    <row r="132" spans="1:1" x14ac:dyDescent="0.3">
      <c r="A132" s="12"/>
    </row>
    <row r="133" spans="1:1" x14ac:dyDescent="0.3">
      <c r="A133" s="12"/>
    </row>
    <row r="134" spans="1:1" x14ac:dyDescent="0.3">
      <c r="A134" s="12"/>
    </row>
    <row r="135" spans="1:1" x14ac:dyDescent="0.3">
      <c r="A135" s="12"/>
    </row>
    <row r="136" spans="1:1" x14ac:dyDescent="0.3">
      <c r="A136" s="12"/>
    </row>
    <row r="137" spans="1:1" x14ac:dyDescent="0.3">
      <c r="A137" s="12"/>
    </row>
    <row r="138" spans="1:1" x14ac:dyDescent="0.3">
      <c r="A138" s="12"/>
    </row>
    <row r="139" spans="1:1" x14ac:dyDescent="0.3">
      <c r="A139" s="12"/>
    </row>
    <row r="140" spans="1:1" x14ac:dyDescent="0.3">
      <c r="A140" s="12"/>
    </row>
    <row r="141" spans="1:1" x14ac:dyDescent="0.3">
      <c r="A141" s="12"/>
    </row>
    <row r="142" spans="1:1" x14ac:dyDescent="0.3">
      <c r="A142" s="12"/>
    </row>
    <row r="143" spans="1:1" x14ac:dyDescent="0.3">
      <c r="A143" s="12"/>
    </row>
    <row r="144" spans="1:1"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N7"/>
    <mergeCell ref="C62:N62"/>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00"/>
  <sheetViews>
    <sheetView showGridLines="0" workbookViewId="0"/>
  </sheetViews>
  <sheetFormatPr defaultColWidth="10.88671875" defaultRowHeight="14.4" x14ac:dyDescent="0.3"/>
  <cols>
    <col min="1" max="1" width="25.77734375" customWidth="1"/>
    <col min="2" max="2" width="9.21875" customWidth="1"/>
    <col min="3" max="14" width="10.5546875" customWidth="1"/>
  </cols>
  <sheetData>
    <row r="1" spans="1:14" ht="15.6" x14ac:dyDescent="0.3">
      <c r="A1" s="9" t="s">
        <v>49</v>
      </c>
    </row>
    <row r="2" spans="1:14" ht="15.6" x14ac:dyDescent="0.3">
      <c r="A2" s="9" t="s">
        <v>24</v>
      </c>
    </row>
    <row r="3" spans="1:14" ht="15.6" x14ac:dyDescent="0.3">
      <c r="A3" s="9" t="s">
        <v>25</v>
      </c>
    </row>
    <row r="4" spans="1:14" ht="15.6" x14ac:dyDescent="0.3">
      <c r="A4" s="9" t="s">
        <v>50</v>
      </c>
    </row>
    <row r="5" spans="1:14" x14ac:dyDescent="0.3">
      <c r="A5" s="12"/>
    </row>
    <row r="6" spans="1:14" x14ac:dyDescent="0.3">
      <c r="A6" s="13" t="str">
        <f>HYPERLINK("#'Table of contents'!A5", "Back to contents")</f>
        <v>Back to contents</v>
      </c>
    </row>
    <row r="7" spans="1:14" x14ac:dyDescent="0.3">
      <c r="A7" s="12"/>
      <c r="C7" s="15" t="s">
        <v>26</v>
      </c>
      <c r="D7" s="16"/>
      <c r="E7" s="16"/>
      <c r="F7" s="16"/>
      <c r="G7" s="16"/>
      <c r="H7" s="16"/>
      <c r="I7" s="16"/>
      <c r="J7" s="16"/>
      <c r="K7" s="16"/>
      <c r="L7" s="16"/>
      <c r="M7" s="16"/>
      <c r="N7" s="16"/>
    </row>
    <row r="8" spans="1:14" x14ac:dyDescent="0.3">
      <c r="A8" s="7" t="s">
        <v>28</v>
      </c>
      <c r="B8" s="3" t="s">
        <v>28</v>
      </c>
      <c r="C8" s="3" t="s">
        <v>0</v>
      </c>
      <c r="D8" s="3" t="s">
        <v>1</v>
      </c>
      <c r="E8" s="3" t="s">
        <v>2</v>
      </c>
      <c r="F8" s="3" t="s">
        <v>3</v>
      </c>
      <c r="G8" s="3" t="s">
        <v>4</v>
      </c>
      <c r="H8" s="3" t="s">
        <v>5</v>
      </c>
      <c r="I8" s="3" t="s">
        <v>6</v>
      </c>
      <c r="J8" s="3" t="s">
        <v>7</v>
      </c>
      <c r="K8" s="3" t="s">
        <v>8</v>
      </c>
      <c r="L8" s="3" t="s">
        <v>9</v>
      </c>
      <c r="M8" s="3" t="s">
        <v>10</v>
      </c>
      <c r="N8" s="3" t="s">
        <v>11</v>
      </c>
    </row>
    <row r="9" spans="1:14" x14ac:dyDescent="0.3">
      <c r="A9" s="5" t="s">
        <v>12</v>
      </c>
      <c r="B9" s="1" t="s">
        <v>43</v>
      </c>
      <c r="C9" s="1">
        <v>33</v>
      </c>
      <c r="D9" s="1">
        <v>30</v>
      </c>
      <c r="E9" s="1">
        <v>52</v>
      </c>
      <c r="F9" s="1">
        <v>56</v>
      </c>
      <c r="G9" s="1">
        <v>83</v>
      </c>
      <c r="H9" s="1">
        <v>69</v>
      </c>
      <c r="I9" s="1">
        <v>56</v>
      </c>
      <c r="J9" s="1">
        <v>58</v>
      </c>
      <c r="K9" s="1">
        <v>58</v>
      </c>
      <c r="L9" s="1">
        <v>23</v>
      </c>
      <c r="M9" s="1">
        <v>0</v>
      </c>
      <c r="N9" s="1">
        <v>0</v>
      </c>
    </row>
    <row r="10" spans="1:14" x14ac:dyDescent="0.3">
      <c r="A10" s="5" t="s">
        <v>12</v>
      </c>
      <c r="B10" s="1" t="s">
        <v>44</v>
      </c>
      <c r="C10" s="1">
        <v>34</v>
      </c>
      <c r="D10" s="1">
        <v>74</v>
      </c>
      <c r="E10" s="1">
        <v>84</v>
      </c>
      <c r="F10" s="1">
        <v>71</v>
      </c>
      <c r="G10" s="1">
        <v>98</v>
      </c>
      <c r="H10" s="1">
        <v>72</v>
      </c>
      <c r="I10" s="1">
        <v>74</v>
      </c>
      <c r="J10" s="1">
        <v>82</v>
      </c>
      <c r="K10" s="1">
        <v>65</v>
      </c>
      <c r="L10" s="1">
        <v>27</v>
      </c>
      <c r="M10" s="1">
        <v>0</v>
      </c>
      <c r="N10" s="1">
        <v>0</v>
      </c>
    </row>
    <row r="11" spans="1:14" x14ac:dyDescent="0.3">
      <c r="A11" s="5" t="s">
        <v>12</v>
      </c>
      <c r="B11" s="1" t="s">
        <v>45</v>
      </c>
      <c r="C11" s="1">
        <v>50</v>
      </c>
      <c r="D11" s="1">
        <v>60</v>
      </c>
      <c r="E11" s="1">
        <v>78</v>
      </c>
      <c r="F11" s="1">
        <v>77</v>
      </c>
      <c r="G11" s="1">
        <v>53</v>
      </c>
      <c r="H11" s="1">
        <v>54</v>
      </c>
      <c r="I11" s="1">
        <v>55</v>
      </c>
      <c r="J11" s="1">
        <v>63</v>
      </c>
      <c r="K11" s="1">
        <v>47</v>
      </c>
      <c r="L11" s="1">
        <v>23</v>
      </c>
      <c r="M11" s="1">
        <v>0</v>
      </c>
      <c r="N11" s="1">
        <v>0</v>
      </c>
    </row>
    <row r="12" spans="1:14" x14ac:dyDescent="0.3">
      <c r="A12" s="5" t="s">
        <v>12</v>
      </c>
      <c r="B12" s="1" t="s">
        <v>46</v>
      </c>
      <c r="C12" s="1">
        <v>43</v>
      </c>
      <c r="D12" s="1">
        <v>83</v>
      </c>
      <c r="E12" s="1">
        <v>85</v>
      </c>
      <c r="F12" s="1">
        <v>82</v>
      </c>
      <c r="G12" s="1">
        <v>69</v>
      </c>
      <c r="H12" s="1">
        <v>96</v>
      </c>
      <c r="I12" s="1">
        <v>94</v>
      </c>
      <c r="J12" s="1">
        <v>82</v>
      </c>
      <c r="K12" s="1">
        <v>68</v>
      </c>
      <c r="L12" s="1">
        <v>22</v>
      </c>
      <c r="M12" s="1">
        <v>0</v>
      </c>
      <c r="N12" s="1">
        <v>0</v>
      </c>
    </row>
    <row r="13" spans="1:14" x14ac:dyDescent="0.3">
      <c r="A13" s="5" t="s">
        <v>12</v>
      </c>
      <c r="B13" s="1" t="s">
        <v>47</v>
      </c>
      <c r="C13" s="1">
        <v>18</v>
      </c>
      <c r="D13" s="1">
        <v>29</v>
      </c>
      <c r="E13" s="1">
        <v>48</v>
      </c>
      <c r="F13" s="1">
        <v>53</v>
      </c>
      <c r="G13" s="1">
        <v>33</v>
      </c>
      <c r="H13" s="1">
        <v>52</v>
      </c>
      <c r="I13" s="1">
        <v>54</v>
      </c>
      <c r="J13" s="1">
        <v>48</v>
      </c>
      <c r="K13" s="1">
        <v>64</v>
      </c>
      <c r="L13" s="1">
        <v>22</v>
      </c>
      <c r="M13" s="1">
        <v>0</v>
      </c>
      <c r="N13" s="1">
        <v>0</v>
      </c>
    </row>
    <row r="14" spans="1:14" x14ac:dyDescent="0.3">
      <c r="A14" s="5" t="s">
        <v>12</v>
      </c>
      <c r="B14" s="1" t="s">
        <v>48</v>
      </c>
      <c r="C14" s="1">
        <v>5</v>
      </c>
      <c r="D14" s="1">
        <v>13</v>
      </c>
      <c r="E14" s="1">
        <v>19</v>
      </c>
      <c r="F14" s="1">
        <v>26</v>
      </c>
      <c r="G14" s="1">
        <v>7</v>
      </c>
      <c r="H14" s="1">
        <v>10</v>
      </c>
      <c r="I14" s="1">
        <v>14</v>
      </c>
      <c r="J14" s="1">
        <v>14</v>
      </c>
      <c r="K14" s="1">
        <v>15</v>
      </c>
      <c r="L14" s="1">
        <v>10</v>
      </c>
      <c r="M14" s="1">
        <v>0</v>
      </c>
      <c r="N14" s="1">
        <v>0</v>
      </c>
    </row>
    <row r="15" spans="1:14" x14ac:dyDescent="0.3">
      <c r="A15" s="5" t="s">
        <v>13</v>
      </c>
      <c r="B15" s="1" t="s">
        <v>43</v>
      </c>
      <c r="C15" s="1">
        <v>18</v>
      </c>
      <c r="D15" s="1">
        <v>25</v>
      </c>
      <c r="E15" s="1">
        <v>22</v>
      </c>
      <c r="F15" s="1">
        <v>27</v>
      </c>
      <c r="G15" s="1">
        <v>25</v>
      </c>
      <c r="H15" s="1">
        <v>23</v>
      </c>
      <c r="I15" s="1">
        <v>17</v>
      </c>
      <c r="J15" s="1">
        <v>15</v>
      </c>
      <c r="K15" s="1">
        <v>18</v>
      </c>
      <c r="L15" s="1">
        <v>7</v>
      </c>
      <c r="M15" s="1">
        <v>0</v>
      </c>
      <c r="N15" s="1">
        <v>0</v>
      </c>
    </row>
    <row r="16" spans="1:14" x14ac:dyDescent="0.3">
      <c r="A16" s="5" t="s">
        <v>13</v>
      </c>
      <c r="B16" s="1" t="s">
        <v>44</v>
      </c>
      <c r="C16" s="1">
        <v>52</v>
      </c>
      <c r="D16" s="1">
        <v>86</v>
      </c>
      <c r="E16" s="1">
        <v>108</v>
      </c>
      <c r="F16" s="1">
        <v>123</v>
      </c>
      <c r="G16" s="1">
        <v>120</v>
      </c>
      <c r="H16" s="1">
        <v>87</v>
      </c>
      <c r="I16" s="1">
        <v>92</v>
      </c>
      <c r="J16" s="1">
        <v>60</v>
      </c>
      <c r="K16" s="1">
        <v>53</v>
      </c>
      <c r="L16" s="1">
        <v>25</v>
      </c>
      <c r="M16" s="1">
        <v>0</v>
      </c>
      <c r="N16" s="1">
        <v>0</v>
      </c>
    </row>
    <row r="17" spans="1:14" x14ac:dyDescent="0.3">
      <c r="A17" s="5" t="s">
        <v>13</v>
      </c>
      <c r="B17" s="1" t="s">
        <v>45</v>
      </c>
      <c r="C17" s="1">
        <v>12</v>
      </c>
      <c r="D17" s="1">
        <v>22</v>
      </c>
      <c r="E17" s="1">
        <v>47</v>
      </c>
      <c r="F17" s="1">
        <v>37</v>
      </c>
      <c r="G17" s="1">
        <v>29</v>
      </c>
      <c r="H17" s="1">
        <v>12</v>
      </c>
      <c r="I17" s="1">
        <v>24</v>
      </c>
      <c r="J17" s="1">
        <v>13</v>
      </c>
      <c r="K17" s="1">
        <v>8</v>
      </c>
      <c r="L17" s="1">
        <v>13</v>
      </c>
      <c r="M17" s="1">
        <v>0</v>
      </c>
      <c r="N17" s="1">
        <v>0</v>
      </c>
    </row>
    <row r="18" spans="1:14" x14ac:dyDescent="0.3">
      <c r="A18" s="5" t="s">
        <v>13</v>
      </c>
      <c r="B18" s="1" t="s">
        <v>46</v>
      </c>
      <c r="C18" s="1">
        <v>0</v>
      </c>
      <c r="D18" s="1">
        <v>1</v>
      </c>
      <c r="E18" s="1">
        <v>4</v>
      </c>
      <c r="F18" s="1">
        <v>3</v>
      </c>
      <c r="G18" s="1">
        <v>2</v>
      </c>
      <c r="H18" s="1">
        <v>0</v>
      </c>
      <c r="I18" s="1">
        <v>1</v>
      </c>
      <c r="J18" s="1">
        <v>0</v>
      </c>
      <c r="K18" s="1">
        <v>1</v>
      </c>
      <c r="L18" s="1">
        <v>1</v>
      </c>
      <c r="M18" s="1">
        <v>0</v>
      </c>
      <c r="N18" s="1">
        <v>0</v>
      </c>
    </row>
    <row r="19" spans="1:14" x14ac:dyDescent="0.3">
      <c r="A19" s="5" t="s">
        <v>14</v>
      </c>
      <c r="B19" s="1" t="s">
        <v>43</v>
      </c>
      <c r="C19" s="1">
        <v>72</v>
      </c>
      <c r="D19" s="1">
        <v>0</v>
      </c>
      <c r="E19" s="1">
        <v>0</v>
      </c>
      <c r="F19" s="1">
        <v>0</v>
      </c>
      <c r="G19" s="1">
        <v>0</v>
      </c>
      <c r="H19" s="1">
        <v>0</v>
      </c>
      <c r="I19" s="1">
        <v>0</v>
      </c>
      <c r="J19" s="1">
        <v>0</v>
      </c>
      <c r="K19" s="1">
        <v>0</v>
      </c>
      <c r="L19" s="1">
        <v>0</v>
      </c>
      <c r="M19" s="1">
        <v>0</v>
      </c>
      <c r="N19" s="1">
        <v>0</v>
      </c>
    </row>
    <row r="20" spans="1:14" x14ac:dyDescent="0.3">
      <c r="A20" s="5" t="s">
        <v>14</v>
      </c>
      <c r="B20" s="1" t="s">
        <v>44</v>
      </c>
      <c r="C20" s="1">
        <v>245</v>
      </c>
      <c r="D20" s="1">
        <v>0</v>
      </c>
      <c r="E20" s="1">
        <v>0</v>
      </c>
      <c r="F20" s="1">
        <v>0</v>
      </c>
      <c r="G20" s="1">
        <v>0</v>
      </c>
      <c r="H20" s="1">
        <v>0</v>
      </c>
      <c r="I20" s="1">
        <v>0</v>
      </c>
      <c r="J20" s="1">
        <v>0</v>
      </c>
      <c r="K20" s="1">
        <v>0</v>
      </c>
      <c r="L20" s="1">
        <v>0</v>
      </c>
      <c r="M20" s="1">
        <v>0</v>
      </c>
      <c r="N20" s="1">
        <v>0</v>
      </c>
    </row>
    <row r="21" spans="1:14" x14ac:dyDescent="0.3">
      <c r="A21" s="5" t="s">
        <v>14</v>
      </c>
      <c r="B21" s="1" t="s">
        <v>45</v>
      </c>
      <c r="C21" s="1">
        <v>155</v>
      </c>
      <c r="D21" s="1">
        <v>1</v>
      </c>
      <c r="E21" s="1">
        <v>0</v>
      </c>
      <c r="F21" s="1">
        <v>0</v>
      </c>
      <c r="G21" s="1">
        <v>0</v>
      </c>
      <c r="H21" s="1">
        <v>0</v>
      </c>
      <c r="I21" s="1">
        <v>0</v>
      </c>
      <c r="J21" s="1">
        <v>0</v>
      </c>
      <c r="K21" s="1">
        <v>0</v>
      </c>
      <c r="L21" s="1">
        <v>0</v>
      </c>
      <c r="M21" s="1">
        <v>0</v>
      </c>
      <c r="N21" s="1">
        <v>0</v>
      </c>
    </row>
    <row r="22" spans="1:14" x14ac:dyDescent="0.3">
      <c r="A22" s="5" t="s">
        <v>14</v>
      </c>
      <c r="B22" s="1" t="s">
        <v>46</v>
      </c>
      <c r="C22" s="1">
        <v>50</v>
      </c>
      <c r="D22" s="1">
        <v>1</v>
      </c>
      <c r="E22" s="1">
        <v>0</v>
      </c>
      <c r="F22" s="1">
        <v>0</v>
      </c>
      <c r="G22" s="1">
        <v>0</v>
      </c>
      <c r="H22" s="1">
        <v>0</v>
      </c>
      <c r="I22" s="1">
        <v>0</v>
      </c>
      <c r="J22" s="1">
        <v>0</v>
      </c>
      <c r="K22" s="1">
        <v>0</v>
      </c>
      <c r="L22" s="1">
        <v>0</v>
      </c>
      <c r="M22" s="1">
        <v>0</v>
      </c>
      <c r="N22" s="1">
        <v>0</v>
      </c>
    </row>
    <row r="23" spans="1:14" x14ac:dyDescent="0.3">
      <c r="A23" s="5" t="s">
        <v>14</v>
      </c>
      <c r="B23" s="1" t="s">
        <v>47</v>
      </c>
      <c r="C23" s="1">
        <v>15</v>
      </c>
      <c r="D23" s="1">
        <v>0</v>
      </c>
      <c r="E23" s="1">
        <v>0</v>
      </c>
      <c r="F23" s="1">
        <v>0</v>
      </c>
      <c r="G23" s="1">
        <v>0</v>
      </c>
      <c r="H23" s="1">
        <v>0</v>
      </c>
      <c r="I23" s="1">
        <v>0</v>
      </c>
      <c r="J23" s="1">
        <v>0</v>
      </c>
      <c r="K23" s="1">
        <v>0</v>
      </c>
      <c r="L23" s="1">
        <v>0</v>
      </c>
      <c r="M23" s="1">
        <v>0</v>
      </c>
      <c r="N23" s="1">
        <v>0</v>
      </c>
    </row>
    <row r="24" spans="1:14" x14ac:dyDescent="0.3">
      <c r="A24" s="5" t="s">
        <v>14</v>
      </c>
      <c r="B24" s="1" t="s">
        <v>48</v>
      </c>
      <c r="C24" s="1">
        <v>1</v>
      </c>
      <c r="D24" s="1">
        <v>0</v>
      </c>
      <c r="E24" s="1">
        <v>0</v>
      </c>
      <c r="F24" s="1">
        <v>0</v>
      </c>
      <c r="G24" s="1">
        <v>0</v>
      </c>
      <c r="H24" s="1">
        <v>0</v>
      </c>
      <c r="I24" s="1">
        <v>0</v>
      </c>
      <c r="J24" s="1">
        <v>0</v>
      </c>
      <c r="K24" s="1">
        <v>0</v>
      </c>
      <c r="L24" s="1">
        <v>0</v>
      </c>
      <c r="M24" s="1">
        <v>0</v>
      </c>
      <c r="N24" s="1">
        <v>0</v>
      </c>
    </row>
    <row r="25" spans="1:14" x14ac:dyDescent="0.3">
      <c r="A25" s="5" t="s">
        <v>15</v>
      </c>
      <c r="B25" s="1" t="s">
        <v>43</v>
      </c>
      <c r="C25" s="1">
        <v>0</v>
      </c>
      <c r="D25" s="1">
        <v>0</v>
      </c>
      <c r="E25" s="1">
        <v>0</v>
      </c>
      <c r="F25" s="1">
        <v>0</v>
      </c>
      <c r="G25" s="1">
        <v>0</v>
      </c>
      <c r="H25" s="1">
        <v>0</v>
      </c>
      <c r="I25" s="1">
        <v>0</v>
      </c>
      <c r="J25" s="1">
        <v>0</v>
      </c>
      <c r="K25" s="1">
        <v>0</v>
      </c>
      <c r="L25" s="1">
        <v>955</v>
      </c>
      <c r="M25" s="1">
        <v>1458</v>
      </c>
      <c r="N25" s="1">
        <v>1949</v>
      </c>
    </row>
    <row r="26" spans="1:14" x14ac:dyDescent="0.3">
      <c r="A26" s="5" t="s">
        <v>15</v>
      </c>
      <c r="B26" s="1" t="s">
        <v>44</v>
      </c>
      <c r="C26" s="1">
        <v>0</v>
      </c>
      <c r="D26" s="1">
        <v>0</v>
      </c>
      <c r="E26" s="1">
        <v>0</v>
      </c>
      <c r="F26" s="1">
        <v>0</v>
      </c>
      <c r="G26" s="1">
        <v>0</v>
      </c>
      <c r="H26" s="1">
        <v>0</v>
      </c>
      <c r="I26" s="1">
        <v>0</v>
      </c>
      <c r="J26" s="1">
        <v>0</v>
      </c>
      <c r="K26" s="1">
        <v>0</v>
      </c>
      <c r="L26" s="1">
        <v>1310</v>
      </c>
      <c r="M26" s="1">
        <v>2195</v>
      </c>
      <c r="N26" s="1">
        <v>2365</v>
      </c>
    </row>
    <row r="27" spans="1:14" x14ac:dyDescent="0.3">
      <c r="A27" s="5" t="s">
        <v>15</v>
      </c>
      <c r="B27" s="1" t="s">
        <v>45</v>
      </c>
      <c r="C27" s="1">
        <v>0</v>
      </c>
      <c r="D27" s="1">
        <v>0</v>
      </c>
      <c r="E27" s="1">
        <v>0</v>
      </c>
      <c r="F27" s="1">
        <v>0</v>
      </c>
      <c r="G27" s="1">
        <v>0</v>
      </c>
      <c r="H27" s="1">
        <v>0</v>
      </c>
      <c r="I27" s="1">
        <v>0</v>
      </c>
      <c r="J27" s="1">
        <v>0</v>
      </c>
      <c r="K27" s="1">
        <v>0</v>
      </c>
      <c r="L27" s="1">
        <v>772</v>
      </c>
      <c r="M27" s="1">
        <v>1288</v>
      </c>
      <c r="N27" s="1">
        <v>1247</v>
      </c>
    </row>
    <row r="28" spans="1:14" x14ac:dyDescent="0.3">
      <c r="A28" s="5" t="s">
        <v>15</v>
      </c>
      <c r="B28" s="1" t="s">
        <v>46</v>
      </c>
      <c r="C28" s="1">
        <v>0</v>
      </c>
      <c r="D28" s="1">
        <v>0</v>
      </c>
      <c r="E28" s="1">
        <v>0</v>
      </c>
      <c r="F28" s="1">
        <v>0</v>
      </c>
      <c r="G28" s="1">
        <v>0</v>
      </c>
      <c r="H28" s="1">
        <v>0</v>
      </c>
      <c r="I28" s="1">
        <v>0</v>
      </c>
      <c r="J28" s="1">
        <v>0</v>
      </c>
      <c r="K28" s="1">
        <v>0</v>
      </c>
      <c r="L28" s="1">
        <v>884</v>
      </c>
      <c r="M28" s="1">
        <v>1345</v>
      </c>
      <c r="N28" s="1">
        <v>1218</v>
      </c>
    </row>
    <row r="29" spans="1:14" x14ac:dyDescent="0.3">
      <c r="A29" s="5" t="s">
        <v>15</v>
      </c>
      <c r="B29" s="1" t="s">
        <v>47</v>
      </c>
      <c r="C29" s="1">
        <v>0</v>
      </c>
      <c r="D29" s="1">
        <v>0</v>
      </c>
      <c r="E29" s="1">
        <v>0</v>
      </c>
      <c r="F29" s="1">
        <v>0</v>
      </c>
      <c r="G29" s="1">
        <v>0</v>
      </c>
      <c r="H29" s="1">
        <v>0</v>
      </c>
      <c r="I29" s="1">
        <v>0</v>
      </c>
      <c r="J29" s="1">
        <v>0</v>
      </c>
      <c r="K29" s="1">
        <v>0</v>
      </c>
      <c r="L29" s="1">
        <v>954</v>
      </c>
      <c r="M29" s="1">
        <v>1639</v>
      </c>
      <c r="N29" s="1">
        <v>1508</v>
      </c>
    </row>
    <row r="30" spans="1:14" x14ac:dyDescent="0.3">
      <c r="A30" s="5" t="s">
        <v>15</v>
      </c>
      <c r="B30" s="1" t="s">
        <v>48</v>
      </c>
      <c r="C30" s="1">
        <v>0</v>
      </c>
      <c r="D30" s="1">
        <v>0</v>
      </c>
      <c r="E30" s="1">
        <v>0</v>
      </c>
      <c r="F30" s="1">
        <v>0</v>
      </c>
      <c r="G30" s="1">
        <v>0</v>
      </c>
      <c r="H30" s="1">
        <v>0</v>
      </c>
      <c r="I30" s="1">
        <v>0</v>
      </c>
      <c r="J30" s="1">
        <v>0</v>
      </c>
      <c r="K30" s="1">
        <v>0</v>
      </c>
      <c r="L30" s="1">
        <v>167</v>
      </c>
      <c r="M30" s="1">
        <v>276</v>
      </c>
      <c r="N30" s="1">
        <v>286</v>
      </c>
    </row>
    <row r="31" spans="1:14" x14ac:dyDescent="0.3">
      <c r="A31" s="5" t="s">
        <v>16</v>
      </c>
      <c r="B31" s="1" t="s">
        <v>43</v>
      </c>
      <c r="C31" s="1">
        <v>613</v>
      </c>
      <c r="D31" s="1">
        <v>658</v>
      </c>
      <c r="E31" s="1">
        <v>771</v>
      </c>
      <c r="F31" s="1">
        <v>1182</v>
      </c>
      <c r="G31" s="1">
        <v>1263</v>
      </c>
      <c r="H31" s="1">
        <v>1105</v>
      </c>
      <c r="I31" s="1">
        <v>1005</v>
      </c>
      <c r="J31" s="1">
        <v>1041</v>
      </c>
      <c r="K31" s="1">
        <v>720</v>
      </c>
      <c r="L31" s="1">
        <v>259</v>
      </c>
      <c r="M31" s="1">
        <v>0</v>
      </c>
      <c r="N31" s="1">
        <v>0</v>
      </c>
    </row>
    <row r="32" spans="1:14" x14ac:dyDescent="0.3">
      <c r="A32" s="5" t="s">
        <v>16</v>
      </c>
      <c r="B32" s="1" t="s">
        <v>44</v>
      </c>
      <c r="C32" s="1">
        <v>869</v>
      </c>
      <c r="D32" s="1">
        <v>1854</v>
      </c>
      <c r="E32" s="1">
        <v>2142</v>
      </c>
      <c r="F32" s="1">
        <v>2379</v>
      </c>
      <c r="G32" s="1">
        <v>1938</v>
      </c>
      <c r="H32" s="1">
        <v>1628</v>
      </c>
      <c r="I32" s="1">
        <v>1591</v>
      </c>
      <c r="J32" s="1">
        <v>1704</v>
      </c>
      <c r="K32" s="1">
        <v>1439</v>
      </c>
      <c r="L32" s="1">
        <v>777</v>
      </c>
      <c r="M32" s="1">
        <v>0</v>
      </c>
      <c r="N32" s="1">
        <v>0</v>
      </c>
    </row>
    <row r="33" spans="1:14" x14ac:dyDescent="0.3">
      <c r="A33" s="5" t="s">
        <v>16</v>
      </c>
      <c r="B33" s="1" t="s">
        <v>45</v>
      </c>
      <c r="C33" s="1">
        <v>545</v>
      </c>
      <c r="D33" s="1">
        <v>1448</v>
      </c>
      <c r="E33" s="1">
        <v>1933</v>
      </c>
      <c r="F33" s="1">
        <v>1786</v>
      </c>
      <c r="G33" s="1">
        <v>1167</v>
      </c>
      <c r="H33" s="1">
        <v>1060</v>
      </c>
      <c r="I33" s="1">
        <v>1002</v>
      </c>
      <c r="J33" s="1">
        <v>1095</v>
      </c>
      <c r="K33" s="1">
        <v>732</v>
      </c>
      <c r="L33" s="1">
        <v>390</v>
      </c>
      <c r="M33" s="1">
        <v>0</v>
      </c>
      <c r="N33" s="1">
        <v>0</v>
      </c>
    </row>
    <row r="34" spans="1:14" x14ac:dyDescent="0.3">
      <c r="A34" s="5" t="s">
        <v>16</v>
      </c>
      <c r="B34" s="1" t="s">
        <v>46</v>
      </c>
      <c r="C34" s="1">
        <v>252</v>
      </c>
      <c r="D34" s="1">
        <v>764</v>
      </c>
      <c r="E34" s="1">
        <v>1062</v>
      </c>
      <c r="F34" s="1">
        <v>839</v>
      </c>
      <c r="G34" s="1">
        <v>467</v>
      </c>
      <c r="H34" s="1">
        <v>344</v>
      </c>
      <c r="I34" s="1">
        <v>351</v>
      </c>
      <c r="J34" s="1">
        <v>355</v>
      </c>
      <c r="K34" s="1">
        <v>207</v>
      </c>
      <c r="L34" s="1">
        <v>125</v>
      </c>
      <c r="M34" s="1">
        <v>0</v>
      </c>
      <c r="N34" s="1">
        <v>0</v>
      </c>
    </row>
    <row r="35" spans="1:14" x14ac:dyDescent="0.3">
      <c r="A35" s="5" t="s">
        <v>16</v>
      </c>
      <c r="B35" s="1" t="s">
        <v>47</v>
      </c>
      <c r="C35" s="1">
        <v>106</v>
      </c>
      <c r="D35" s="1">
        <v>227</v>
      </c>
      <c r="E35" s="1">
        <v>376</v>
      </c>
      <c r="F35" s="1">
        <v>260</v>
      </c>
      <c r="G35" s="1">
        <v>128</v>
      </c>
      <c r="H35" s="1">
        <v>105</v>
      </c>
      <c r="I35" s="1">
        <v>95</v>
      </c>
      <c r="J35" s="1">
        <v>95</v>
      </c>
      <c r="K35" s="1">
        <v>70</v>
      </c>
      <c r="L35" s="1">
        <v>38</v>
      </c>
      <c r="M35" s="1">
        <v>0</v>
      </c>
      <c r="N35" s="1">
        <v>0</v>
      </c>
    </row>
    <row r="36" spans="1:14" x14ac:dyDescent="0.3">
      <c r="A36" s="5" t="s">
        <v>16</v>
      </c>
      <c r="B36" s="1" t="s">
        <v>48</v>
      </c>
      <c r="C36" s="1">
        <v>9</v>
      </c>
      <c r="D36" s="1">
        <v>21</v>
      </c>
      <c r="E36" s="1">
        <v>56</v>
      </c>
      <c r="F36" s="1">
        <v>38</v>
      </c>
      <c r="G36" s="1">
        <v>19</v>
      </c>
      <c r="H36" s="1">
        <v>13</v>
      </c>
      <c r="I36" s="1">
        <v>15</v>
      </c>
      <c r="J36" s="1">
        <v>11</v>
      </c>
      <c r="K36" s="1">
        <v>6</v>
      </c>
      <c r="L36" s="1">
        <v>13</v>
      </c>
      <c r="M36" s="1">
        <v>0</v>
      </c>
      <c r="N36" s="1">
        <v>0</v>
      </c>
    </row>
    <row r="37" spans="1:14" x14ac:dyDescent="0.3">
      <c r="A37" s="5" t="s">
        <v>17</v>
      </c>
      <c r="B37" s="1" t="s">
        <v>43</v>
      </c>
      <c r="C37" s="1">
        <v>0</v>
      </c>
      <c r="D37" s="1">
        <v>0</v>
      </c>
      <c r="E37" s="1">
        <v>0</v>
      </c>
      <c r="F37" s="1">
        <v>0</v>
      </c>
      <c r="G37" s="1">
        <v>1</v>
      </c>
      <c r="H37" s="1">
        <v>0</v>
      </c>
      <c r="I37" s="1">
        <v>0</v>
      </c>
      <c r="J37" s="1">
        <v>0</v>
      </c>
      <c r="K37" s="1">
        <v>1</v>
      </c>
      <c r="L37" s="1">
        <v>0</v>
      </c>
      <c r="M37" s="1">
        <v>0</v>
      </c>
      <c r="N37" s="1">
        <v>0</v>
      </c>
    </row>
    <row r="38" spans="1:14" x14ac:dyDescent="0.3">
      <c r="A38" s="5" t="s">
        <v>17</v>
      </c>
      <c r="B38" s="1" t="s">
        <v>44</v>
      </c>
      <c r="C38" s="1">
        <v>2</v>
      </c>
      <c r="D38" s="1">
        <v>4</v>
      </c>
      <c r="E38" s="1">
        <v>5</v>
      </c>
      <c r="F38" s="1">
        <v>3</v>
      </c>
      <c r="G38" s="1">
        <v>4</v>
      </c>
      <c r="H38" s="1">
        <v>3</v>
      </c>
      <c r="I38" s="1">
        <v>2</v>
      </c>
      <c r="J38" s="1">
        <v>2</v>
      </c>
      <c r="K38" s="1">
        <v>1</v>
      </c>
      <c r="L38" s="1">
        <v>2</v>
      </c>
      <c r="M38" s="1">
        <v>0</v>
      </c>
      <c r="N38" s="1">
        <v>0</v>
      </c>
    </row>
    <row r="39" spans="1:14" x14ac:dyDescent="0.3">
      <c r="A39" s="5" t="s">
        <v>17</v>
      </c>
      <c r="B39" s="1" t="s">
        <v>45</v>
      </c>
      <c r="C39" s="1">
        <v>10</v>
      </c>
      <c r="D39" s="1">
        <v>25</v>
      </c>
      <c r="E39" s="1">
        <v>30</v>
      </c>
      <c r="F39" s="1">
        <v>22</v>
      </c>
      <c r="G39" s="1">
        <v>17</v>
      </c>
      <c r="H39" s="1">
        <v>26</v>
      </c>
      <c r="I39" s="1">
        <v>20</v>
      </c>
      <c r="J39" s="1">
        <v>22</v>
      </c>
      <c r="K39" s="1">
        <v>22</v>
      </c>
      <c r="L39" s="1">
        <v>6</v>
      </c>
      <c r="M39" s="1">
        <v>0</v>
      </c>
      <c r="N39" s="1">
        <v>0</v>
      </c>
    </row>
    <row r="40" spans="1:14" x14ac:dyDescent="0.3">
      <c r="A40" s="5" t="s">
        <v>17</v>
      </c>
      <c r="B40" s="1" t="s">
        <v>46</v>
      </c>
      <c r="C40" s="1">
        <v>575</v>
      </c>
      <c r="D40" s="1">
        <v>858</v>
      </c>
      <c r="E40" s="1">
        <v>945</v>
      </c>
      <c r="F40" s="1">
        <v>922</v>
      </c>
      <c r="G40" s="1">
        <v>889</v>
      </c>
      <c r="H40" s="1">
        <v>880</v>
      </c>
      <c r="I40" s="1">
        <v>916</v>
      </c>
      <c r="J40" s="1">
        <v>893</v>
      </c>
      <c r="K40" s="1">
        <v>662</v>
      </c>
      <c r="L40" s="1">
        <v>253</v>
      </c>
      <c r="M40" s="1">
        <v>0</v>
      </c>
      <c r="N40" s="1">
        <v>0</v>
      </c>
    </row>
    <row r="41" spans="1:14" x14ac:dyDescent="0.3">
      <c r="A41" s="5" t="s">
        <v>17</v>
      </c>
      <c r="B41" s="1" t="s">
        <v>47</v>
      </c>
      <c r="C41" s="1">
        <v>1219</v>
      </c>
      <c r="D41" s="1">
        <v>1630</v>
      </c>
      <c r="E41" s="1">
        <v>2066</v>
      </c>
      <c r="F41" s="1">
        <v>1819</v>
      </c>
      <c r="G41" s="1">
        <v>1353</v>
      </c>
      <c r="H41" s="1">
        <v>1311</v>
      </c>
      <c r="I41" s="1">
        <v>1358</v>
      </c>
      <c r="J41" s="1">
        <v>1374</v>
      </c>
      <c r="K41" s="1">
        <v>1030</v>
      </c>
      <c r="L41" s="1">
        <v>497</v>
      </c>
      <c r="M41" s="1">
        <v>0</v>
      </c>
      <c r="N41" s="1">
        <v>0</v>
      </c>
    </row>
    <row r="42" spans="1:14" x14ac:dyDescent="0.3">
      <c r="A42" s="5" t="s">
        <v>17</v>
      </c>
      <c r="B42" s="1" t="s">
        <v>48</v>
      </c>
      <c r="C42" s="1">
        <v>358</v>
      </c>
      <c r="D42" s="1">
        <v>551</v>
      </c>
      <c r="E42" s="1">
        <v>735</v>
      </c>
      <c r="F42" s="1">
        <v>623</v>
      </c>
      <c r="G42" s="1">
        <v>351</v>
      </c>
      <c r="H42" s="1">
        <v>307</v>
      </c>
      <c r="I42" s="1">
        <v>302</v>
      </c>
      <c r="J42" s="1">
        <v>355</v>
      </c>
      <c r="K42" s="1">
        <v>298</v>
      </c>
      <c r="L42" s="1">
        <v>171</v>
      </c>
      <c r="M42" s="1">
        <v>0</v>
      </c>
      <c r="N42" s="1">
        <v>0</v>
      </c>
    </row>
    <row r="43" spans="1:14" x14ac:dyDescent="0.3">
      <c r="A43" s="5" t="s">
        <v>18</v>
      </c>
      <c r="B43" s="1" t="s">
        <v>43</v>
      </c>
      <c r="C43" s="1">
        <v>3</v>
      </c>
      <c r="D43" s="1">
        <v>5</v>
      </c>
      <c r="E43" s="1">
        <v>17</v>
      </c>
      <c r="F43" s="1">
        <v>16</v>
      </c>
      <c r="G43" s="1">
        <v>13</v>
      </c>
      <c r="H43" s="1">
        <v>21</v>
      </c>
      <c r="I43" s="1">
        <v>14</v>
      </c>
      <c r="J43" s="1">
        <v>15</v>
      </c>
      <c r="K43" s="1">
        <v>8</v>
      </c>
      <c r="L43" s="1">
        <v>3</v>
      </c>
      <c r="M43" s="1">
        <v>0</v>
      </c>
      <c r="N43" s="1">
        <v>0</v>
      </c>
    </row>
    <row r="44" spans="1:14" x14ac:dyDescent="0.3">
      <c r="A44" s="5" t="s">
        <v>18</v>
      </c>
      <c r="B44" s="1" t="s">
        <v>44</v>
      </c>
      <c r="C44" s="1">
        <v>19</v>
      </c>
      <c r="D44" s="1">
        <v>50</v>
      </c>
      <c r="E44" s="1">
        <v>146</v>
      </c>
      <c r="F44" s="1">
        <v>101</v>
      </c>
      <c r="G44" s="1">
        <v>76</v>
      </c>
      <c r="H44" s="1">
        <v>55</v>
      </c>
      <c r="I44" s="1">
        <v>40</v>
      </c>
      <c r="J44" s="1">
        <v>42</v>
      </c>
      <c r="K44" s="1">
        <v>23</v>
      </c>
      <c r="L44" s="1">
        <v>10</v>
      </c>
      <c r="M44" s="1">
        <v>0</v>
      </c>
      <c r="N44" s="1">
        <v>0</v>
      </c>
    </row>
    <row r="45" spans="1:14" x14ac:dyDescent="0.3">
      <c r="A45" s="5" t="s">
        <v>18</v>
      </c>
      <c r="B45" s="1" t="s">
        <v>45</v>
      </c>
      <c r="C45" s="1">
        <v>27</v>
      </c>
      <c r="D45" s="1">
        <v>65</v>
      </c>
      <c r="E45" s="1">
        <v>202</v>
      </c>
      <c r="F45" s="1">
        <v>134</v>
      </c>
      <c r="G45" s="1">
        <v>82</v>
      </c>
      <c r="H45" s="1">
        <v>32</v>
      </c>
      <c r="I45" s="1">
        <v>26</v>
      </c>
      <c r="J45" s="1">
        <v>40</v>
      </c>
      <c r="K45" s="1">
        <v>14</v>
      </c>
      <c r="L45" s="1">
        <v>9</v>
      </c>
      <c r="M45" s="1">
        <v>0</v>
      </c>
      <c r="N45" s="1">
        <v>0</v>
      </c>
    </row>
    <row r="46" spans="1:14" x14ac:dyDescent="0.3">
      <c r="A46" s="5" t="s">
        <v>18</v>
      </c>
      <c r="B46" s="1" t="s">
        <v>46</v>
      </c>
      <c r="C46" s="1">
        <v>31</v>
      </c>
      <c r="D46" s="1">
        <v>51</v>
      </c>
      <c r="E46" s="1">
        <v>177</v>
      </c>
      <c r="F46" s="1">
        <v>137</v>
      </c>
      <c r="G46" s="1">
        <v>55</v>
      </c>
      <c r="H46" s="1">
        <v>53</v>
      </c>
      <c r="I46" s="1">
        <v>32</v>
      </c>
      <c r="J46" s="1">
        <v>36</v>
      </c>
      <c r="K46" s="1">
        <v>16</v>
      </c>
      <c r="L46" s="1">
        <v>4</v>
      </c>
      <c r="M46" s="1">
        <v>0</v>
      </c>
      <c r="N46" s="1">
        <v>0</v>
      </c>
    </row>
    <row r="47" spans="1:14" x14ac:dyDescent="0.3">
      <c r="A47" s="5" t="s">
        <v>18</v>
      </c>
      <c r="B47" s="1" t="s">
        <v>47</v>
      </c>
      <c r="C47" s="1">
        <v>31</v>
      </c>
      <c r="D47" s="1">
        <v>60</v>
      </c>
      <c r="E47" s="1">
        <v>200</v>
      </c>
      <c r="F47" s="1">
        <v>141</v>
      </c>
      <c r="G47" s="1">
        <v>74</v>
      </c>
      <c r="H47" s="1">
        <v>47</v>
      </c>
      <c r="I47" s="1">
        <v>46</v>
      </c>
      <c r="J47" s="1">
        <v>47</v>
      </c>
      <c r="K47" s="1">
        <v>10</v>
      </c>
      <c r="L47" s="1">
        <v>13</v>
      </c>
      <c r="M47" s="1">
        <v>0</v>
      </c>
      <c r="N47" s="1">
        <v>0</v>
      </c>
    </row>
    <row r="48" spans="1:14" x14ac:dyDescent="0.3">
      <c r="A48" s="5" t="s">
        <v>18</v>
      </c>
      <c r="B48" s="1" t="s">
        <v>48</v>
      </c>
      <c r="C48" s="1">
        <v>34</v>
      </c>
      <c r="D48" s="1">
        <v>51</v>
      </c>
      <c r="E48" s="1">
        <v>155</v>
      </c>
      <c r="F48" s="1">
        <v>128</v>
      </c>
      <c r="G48" s="1">
        <v>56</v>
      </c>
      <c r="H48" s="1">
        <v>21</v>
      </c>
      <c r="I48" s="1">
        <v>24</v>
      </c>
      <c r="J48" s="1">
        <v>20</v>
      </c>
      <c r="K48" s="1">
        <v>17</v>
      </c>
      <c r="L48" s="1">
        <v>7</v>
      </c>
      <c r="M48" s="1">
        <v>0</v>
      </c>
      <c r="N48" s="1">
        <v>0</v>
      </c>
    </row>
    <row r="49" spans="1:14" x14ac:dyDescent="0.3">
      <c r="A49" s="5" t="s">
        <v>19</v>
      </c>
      <c r="B49" s="1" t="s">
        <v>43</v>
      </c>
      <c r="C49" s="1">
        <v>49</v>
      </c>
      <c r="D49" s="1">
        <v>58</v>
      </c>
      <c r="E49" s="1">
        <v>69</v>
      </c>
      <c r="F49" s="1">
        <v>117</v>
      </c>
      <c r="G49" s="1">
        <v>108</v>
      </c>
      <c r="H49" s="1">
        <v>80</v>
      </c>
      <c r="I49" s="1">
        <v>69</v>
      </c>
      <c r="J49" s="1">
        <v>81</v>
      </c>
      <c r="K49" s="1">
        <v>89</v>
      </c>
      <c r="L49" s="1">
        <v>34</v>
      </c>
      <c r="M49" s="1">
        <v>0</v>
      </c>
      <c r="N49" s="1">
        <v>0</v>
      </c>
    </row>
    <row r="50" spans="1:14" x14ac:dyDescent="0.3">
      <c r="A50" s="5" t="s">
        <v>19</v>
      </c>
      <c r="B50" s="1" t="s">
        <v>44</v>
      </c>
      <c r="C50" s="1">
        <v>145</v>
      </c>
      <c r="D50" s="1">
        <v>240</v>
      </c>
      <c r="E50" s="1">
        <v>269</v>
      </c>
      <c r="F50" s="1">
        <v>338</v>
      </c>
      <c r="G50" s="1">
        <v>340</v>
      </c>
      <c r="H50" s="1">
        <v>206</v>
      </c>
      <c r="I50" s="1">
        <v>175</v>
      </c>
      <c r="J50" s="1">
        <v>206</v>
      </c>
      <c r="K50" s="1">
        <v>155</v>
      </c>
      <c r="L50" s="1">
        <v>88</v>
      </c>
      <c r="M50" s="1">
        <v>0</v>
      </c>
      <c r="N50" s="1">
        <v>0</v>
      </c>
    </row>
    <row r="51" spans="1:14" x14ac:dyDescent="0.3">
      <c r="A51" s="5" t="s">
        <v>19</v>
      </c>
      <c r="B51" s="1" t="s">
        <v>45</v>
      </c>
      <c r="C51" s="1">
        <v>119</v>
      </c>
      <c r="D51" s="1">
        <v>190</v>
      </c>
      <c r="E51" s="1">
        <v>262</v>
      </c>
      <c r="F51" s="1">
        <v>352</v>
      </c>
      <c r="G51" s="1">
        <v>256</v>
      </c>
      <c r="H51" s="1">
        <v>182</v>
      </c>
      <c r="I51" s="1">
        <v>124</v>
      </c>
      <c r="J51" s="1">
        <v>151</v>
      </c>
      <c r="K51" s="1">
        <v>109</v>
      </c>
      <c r="L51" s="1">
        <v>73</v>
      </c>
      <c r="M51" s="1">
        <v>0</v>
      </c>
      <c r="N51" s="1">
        <v>0</v>
      </c>
    </row>
    <row r="52" spans="1:14" x14ac:dyDescent="0.3">
      <c r="A52" s="5" t="s">
        <v>19</v>
      </c>
      <c r="B52" s="1" t="s">
        <v>46</v>
      </c>
      <c r="C52" s="1">
        <v>99</v>
      </c>
      <c r="D52" s="1">
        <v>173</v>
      </c>
      <c r="E52" s="1">
        <v>284</v>
      </c>
      <c r="F52" s="1">
        <v>220</v>
      </c>
      <c r="G52" s="1">
        <v>188</v>
      </c>
      <c r="H52" s="1">
        <v>138</v>
      </c>
      <c r="I52" s="1">
        <v>133</v>
      </c>
      <c r="J52" s="1">
        <v>143</v>
      </c>
      <c r="K52" s="1">
        <v>104</v>
      </c>
      <c r="L52" s="1">
        <v>41</v>
      </c>
      <c r="M52" s="1">
        <v>0</v>
      </c>
      <c r="N52" s="1">
        <v>0</v>
      </c>
    </row>
    <row r="53" spans="1:14" x14ac:dyDescent="0.3">
      <c r="A53" s="5" t="s">
        <v>19</v>
      </c>
      <c r="B53" s="1" t="s">
        <v>47</v>
      </c>
      <c r="C53" s="1">
        <v>47</v>
      </c>
      <c r="D53" s="1">
        <v>90</v>
      </c>
      <c r="E53" s="1">
        <v>154</v>
      </c>
      <c r="F53" s="1">
        <v>143</v>
      </c>
      <c r="G53" s="1">
        <v>102</v>
      </c>
      <c r="H53" s="1">
        <v>83</v>
      </c>
      <c r="I53" s="1">
        <v>80</v>
      </c>
      <c r="J53" s="1">
        <v>88</v>
      </c>
      <c r="K53" s="1">
        <v>71</v>
      </c>
      <c r="L53" s="1">
        <v>44</v>
      </c>
      <c r="M53" s="1">
        <v>0</v>
      </c>
      <c r="N53" s="1">
        <v>0</v>
      </c>
    </row>
    <row r="54" spans="1:14" x14ac:dyDescent="0.3">
      <c r="A54" s="5" t="s">
        <v>19</v>
      </c>
      <c r="B54" s="1" t="s">
        <v>48</v>
      </c>
      <c r="C54" s="1">
        <v>17</v>
      </c>
      <c r="D54" s="1">
        <v>32</v>
      </c>
      <c r="E54" s="1">
        <v>48</v>
      </c>
      <c r="F54" s="1">
        <v>59</v>
      </c>
      <c r="G54" s="1">
        <v>36</v>
      </c>
      <c r="H54" s="1">
        <v>23</v>
      </c>
      <c r="I54" s="1">
        <v>23</v>
      </c>
      <c r="J54" s="1">
        <v>31</v>
      </c>
      <c r="K54" s="1">
        <v>29</v>
      </c>
      <c r="L54" s="1">
        <v>17</v>
      </c>
      <c r="M54" s="1">
        <v>0</v>
      </c>
      <c r="N54" s="1">
        <v>0</v>
      </c>
    </row>
    <row r="55" spans="1:14" x14ac:dyDescent="0.3">
      <c r="A55" s="5" t="s">
        <v>20</v>
      </c>
      <c r="B55" s="1" t="s">
        <v>43</v>
      </c>
      <c r="C55" s="1">
        <v>51</v>
      </c>
      <c r="D55" s="1">
        <v>1</v>
      </c>
      <c r="E55" s="1">
        <v>0</v>
      </c>
      <c r="F55" s="1">
        <v>0</v>
      </c>
      <c r="G55" s="1">
        <v>1</v>
      </c>
      <c r="H55" s="1">
        <v>3</v>
      </c>
      <c r="I55" s="1">
        <v>1</v>
      </c>
      <c r="J55" s="1">
        <v>3</v>
      </c>
      <c r="K55" s="1">
        <v>3</v>
      </c>
      <c r="L55" s="1">
        <v>34</v>
      </c>
      <c r="M55" s="1">
        <v>118</v>
      </c>
      <c r="N55" s="1">
        <v>141</v>
      </c>
    </row>
    <row r="56" spans="1:14" x14ac:dyDescent="0.3">
      <c r="A56" s="5" t="s">
        <v>20</v>
      </c>
      <c r="B56" s="1" t="s">
        <v>44</v>
      </c>
      <c r="C56" s="1">
        <v>320</v>
      </c>
      <c r="D56" s="1">
        <v>3</v>
      </c>
      <c r="E56" s="1">
        <v>0</v>
      </c>
      <c r="F56" s="1">
        <v>1</v>
      </c>
      <c r="G56" s="1">
        <v>1</v>
      </c>
      <c r="H56" s="1">
        <v>5</v>
      </c>
      <c r="I56" s="1">
        <v>3</v>
      </c>
      <c r="J56" s="1">
        <v>16</v>
      </c>
      <c r="K56" s="1">
        <v>4</v>
      </c>
      <c r="L56" s="1">
        <v>135</v>
      </c>
      <c r="M56" s="1">
        <v>278</v>
      </c>
      <c r="N56" s="1">
        <v>293</v>
      </c>
    </row>
    <row r="57" spans="1:14" x14ac:dyDescent="0.3">
      <c r="A57" s="5" t="s">
        <v>20</v>
      </c>
      <c r="B57" s="1" t="s">
        <v>45</v>
      </c>
      <c r="C57" s="1">
        <v>195</v>
      </c>
      <c r="D57" s="1">
        <v>0</v>
      </c>
      <c r="E57" s="1">
        <v>1</v>
      </c>
      <c r="F57" s="1">
        <v>2</v>
      </c>
      <c r="G57" s="1">
        <v>1</v>
      </c>
      <c r="H57" s="1">
        <v>3</v>
      </c>
      <c r="I57" s="1">
        <v>2</v>
      </c>
      <c r="J57" s="1">
        <v>8</v>
      </c>
      <c r="K57" s="1">
        <v>6</v>
      </c>
      <c r="L57" s="1">
        <v>94</v>
      </c>
      <c r="M57" s="1">
        <v>224</v>
      </c>
      <c r="N57" s="1">
        <v>181</v>
      </c>
    </row>
    <row r="58" spans="1:14" x14ac:dyDescent="0.3">
      <c r="A58" s="5" t="s">
        <v>20</v>
      </c>
      <c r="B58" s="1" t="s">
        <v>46</v>
      </c>
      <c r="C58" s="1">
        <v>202</v>
      </c>
      <c r="D58" s="1">
        <v>6</v>
      </c>
      <c r="E58" s="1">
        <v>2</v>
      </c>
      <c r="F58" s="1">
        <v>2</v>
      </c>
      <c r="G58" s="1">
        <v>2</v>
      </c>
      <c r="H58" s="1">
        <v>4</v>
      </c>
      <c r="I58" s="1">
        <v>5</v>
      </c>
      <c r="J58" s="1">
        <v>16</v>
      </c>
      <c r="K58" s="1">
        <v>16</v>
      </c>
      <c r="L58" s="1">
        <v>166</v>
      </c>
      <c r="M58" s="1">
        <v>276</v>
      </c>
      <c r="N58" s="1">
        <v>201</v>
      </c>
    </row>
    <row r="59" spans="1:14" x14ac:dyDescent="0.3">
      <c r="A59" s="5" t="s">
        <v>20</v>
      </c>
      <c r="B59" s="1" t="s">
        <v>47</v>
      </c>
      <c r="C59" s="1">
        <v>355</v>
      </c>
      <c r="D59" s="1">
        <v>13</v>
      </c>
      <c r="E59" s="1">
        <v>1</v>
      </c>
      <c r="F59" s="1">
        <v>2</v>
      </c>
      <c r="G59" s="1">
        <v>2</v>
      </c>
      <c r="H59" s="1">
        <v>5</v>
      </c>
      <c r="I59" s="1">
        <v>5</v>
      </c>
      <c r="J59" s="1">
        <v>20</v>
      </c>
      <c r="K59" s="1">
        <v>25</v>
      </c>
      <c r="L59" s="1">
        <v>231</v>
      </c>
      <c r="M59" s="1">
        <v>472</v>
      </c>
      <c r="N59" s="1">
        <v>320</v>
      </c>
    </row>
    <row r="60" spans="1:14" x14ac:dyDescent="0.3">
      <c r="A60" s="5" t="s">
        <v>20</v>
      </c>
      <c r="B60" s="1" t="s">
        <v>48</v>
      </c>
      <c r="C60" s="1">
        <v>169</v>
      </c>
      <c r="D60" s="1">
        <v>4</v>
      </c>
      <c r="E60" s="1">
        <v>0</v>
      </c>
      <c r="F60" s="1">
        <v>1</v>
      </c>
      <c r="G60" s="1">
        <v>3</v>
      </c>
      <c r="H60" s="1">
        <v>4</v>
      </c>
      <c r="I60" s="1">
        <v>3</v>
      </c>
      <c r="J60" s="1">
        <v>9</v>
      </c>
      <c r="K60" s="1">
        <v>9</v>
      </c>
      <c r="L60" s="1">
        <v>162</v>
      </c>
      <c r="M60" s="1">
        <v>252</v>
      </c>
      <c r="N60" s="1">
        <v>195</v>
      </c>
    </row>
    <row r="61" spans="1:14" x14ac:dyDescent="0.3">
      <c r="A61" s="5" t="s">
        <v>21</v>
      </c>
      <c r="B61" s="1" t="s">
        <v>43</v>
      </c>
      <c r="C61" s="1">
        <v>330</v>
      </c>
      <c r="D61" s="1">
        <v>256</v>
      </c>
      <c r="E61" s="1">
        <v>247</v>
      </c>
      <c r="F61" s="1">
        <v>201</v>
      </c>
      <c r="G61" s="1">
        <v>161</v>
      </c>
      <c r="H61" s="1">
        <v>140</v>
      </c>
      <c r="I61" s="1">
        <v>202</v>
      </c>
      <c r="J61" s="1">
        <v>146</v>
      </c>
      <c r="K61" s="1">
        <v>78</v>
      </c>
      <c r="L61" s="1">
        <v>97</v>
      </c>
      <c r="M61" s="1">
        <v>158</v>
      </c>
      <c r="N61" s="1">
        <v>157</v>
      </c>
    </row>
    <row r="62" spans="1:14" x14ac:dyDescent="0.3">
      <c r="A62" s="5" t="s">
        <v>21</v>
      </c>
      <c r="B62" s="1" t="s">
        <v>44</v>
      </c>
      <c r="C62" s="1">
        <v>1017</v>
      </c>
      <c r="D62" s="1">
        <v>870</v>
      </c>
      <c r="E62" s="1">
        <v>882</v>
      </c>
      <c r="F62" s="1">
        <v>885</v>
      </c>
      <c r="G62" s="1">
        <v>669</v>
      </c>
      <c r="H62" s="1">
        <v>529</v>
      </c>
      <c r="I62" s="1">
        <v>496</v>
      </c>
      <c r="J62" s="1">
        <v>422</v>
      </c>
      <c r="K62" s="1">
        <v>129</v>
      </c>
      <c r="L62" s="1">
        <v>255</v>
      </c>
      <c r="M62" s="1">
        <v>540</v>
      </c>
      <c r="N62" s="1">
        <v>441</v>
      </c>
    </row>
    <row r="63" spans="1:14" x14ac:dyDescent="0.3">
      <c r="A63" s="5" t="s">
        <v>21</v>
      </c>
      <c r="B63" s="1" t="s">
        <v>45</v>
      </c>
      <c r="C63" s="1">
        <v>544</v>
      </c>
      <c r="D63" s="1">
        <v>564</v>
      </c>
      <c r="E63" s="1">
        <v>698</v>
      </c>
      <c r="F63" s="1">
        <v>724</v>
      </c>
      <c r="G63" s="1">
        <v>481</v>
      </c>
      <c r="H63" s="1">
        <v>269</v>
      </c>
      <c r="I63" s="1">
        <v>299</v>
      </c>
      <c r="J63" s="1">
        <v>286</v>
      </c>
      <c r="K63" s="1">
        <v>104</v>
      </c>
      <c r="L63" s="1">
        <v>195</v>
      </c>
      <c r="M63" s="1">
        <v>318</v>
      </c>
      <c r="N63" s="1">
        <v>266</v>
      </c>
    </row>
    <row r="64" spans="1:14" x14ac:dyDescent="0.3">
      <c r="A64" s="5" t="s">
        <v>21</v>
      </c>
      <c r="B64" s="1" t="s">
        <v>46</v>
      </c>
      <c r="C64" s="1">
        <v>397</v>
      </c>
      <c r="D64" s="1">
        <v>405</v>
      </c>
      <c r="E64" s="1">
        <v>584</v>
      </c>
      <c r="F64" s="1">
        <v>612</v>
      </c>
      <c r="G64" s="1">
        <v>387</v>
      </c>
      <c r="H64" s="1">
        <v>247</v>
      </c>
      <c r="I64" s="1">
        <v>243</v>
      </c>
      <c r="J64" s="1">
        <v>208</v>
      </c>
      <c r="K64" s="1">
        <v>107</v>
      </c>
      <c r="L64" s="1">
        <v>167</v>
      </c>
      <c r="M64" s="1">
        <v>210</v>
      </c>
      <c r="N64" s="1">
        <v>198</v>
      </c>
    </row>
    <row r="65" spans="1:14" x14ac:dyDescent="0.3">
      <c r="A65" s="5" t="s">
        <v>21</v>
      </c>
      <c r="B65" s="1" t="s">
        <v>47</v>
      </c>
      <c r="C65" s="1">
        <v>354</v>
      </c>
      <c r="D65" s="1">
        <v>376</v>
      </c>
      <c r="E65" s="1">
        <v>544</v>
      </c>
      <c r="F65" s="1">
        <v>570</v>
      </c>
      <c r="G65" s="1">
        <v>306</v>
      </c>
      <c r="H65" s="1">
        <v>214</v>
      </c>
      <c r="I65" s="1">
        <v>201</v>
      </c>
      <c r="J65" s="1">
        <v>182</v>
      </c>
      <c r="K65" s="1">
        <v>118</v>
      </c>
      <c r="L65" s="1">
        <v>140</v>
      </c>
      <c r="M65" s="1">
        <v>176</v>
      </c>
      <c r="N65" s="1">
        <v>241</v>
      </c>
    </row>
    <row r="66" spans="1:14" x14ac:dyDescent="0.3">
      <c r="A66" s="5" t="s">
        <v>21</v>
      </c>
      <c r="B66" s="1" t="s">
        <v>48</v>
      </c>
      <c r="C66" s="1">
        <v>234</v>
      </c>
      <c r="D66" s="1">
        <v>229</v>
      </c>
      <c r="E66" s="1">
        <v>272</v>
      </c>
      <c r="F66" s="1">
        <v>316</v>
      </c>
      <c r="G66" s="1">
        <v>146</v>
      </c>
      <c r="H66" s="1">
        <v>80</v>
      </c>
      <c r="I66" s="1">
        <v>66</v>
      </c>
      <c r="J66" s="1">
        <v>69</v>
      </c>
      <c r="K66" s="1">
        <v>65</v>
      </c>
      <c r="L66" s="1">
        <v>60</v>
      </c>
      <c r="M66" s="1">
        <v>96</v>
      </c>
      <c r="N66" s="1">
        <v>102</v>
      </c>
    </row>
    <row r="67" spans="1:14" x14ac:dyDescent="0.3">
      <c r="A67" s="6" t="s">
        <v>28</v>
      </c>
      <c r="B67" s="2" t="s">
        <v>22</v>
      </c>
      <c r="C67" s="2">
        <v>10150</v>
      </c>
      <c r="D67" s="2">
        <v>12257</v>
      </c>
      <c r="E67" s="2">
        <v>15882</v>
      </c>
      <c r="F67" s="2">
        <v>15630</v>
      </c>
      <c r="G67" s="2">
        <v>11662</v>
      </c>
      <c r="H67" s="2">
        <v>9701</v>
      </c>
      <c r="I67" s="2">
        <v>9450</v>
      </c>
      <c r="J67" s="2">
        <v>9667</v>
      </c>
      <c r="K67" s="2">
        <v>6894</v>
      </c>
      <c r="L67" s="2">
        <v>9825</v>
      </c>
      <c r="M67" s="2">
        <v>11319</v>
      </c>
      <c r="N67" s="2">
        <v>11309</v>
      </c>
    </row>
    <row r="68" spans="1:14" x14ac:dyDescent="0.3">
      <c r="A68" s="12"/>
    </row>
    <row r="69" spans="1:14" x14ac:dyDescent="0.3">
      <c r="A69" s="12"/>
    </row>
    <row r="70" spans="1:14" x14ac:dyDescent="0.3">
      <c r="A70" s="12"/>
      <c r="C70" s="15" t="s">
        <v>27</v>
      </c>
      <c r="D70" s="16"/>
      <c r="E70" s="16"/>
      <c r="F70" s="16"/>
      <c r="G70" s="16"/>
      <c r="H70" s="16"/>
      <c r="I70" s="16"/>
      <c r="J70" s="16"/>
      <c r="K70" s="16"/>
      <c r="L70" s="16"/>
      <c r="M70" s="16"/>
      <c r="N70" s="16"/>
    </row>
    <row r="71" spans="1:14" x14ac:dyDescent="0.3">
      <c r="A71" s="7" t="s">
        <v>28</v>
      </c>
      <c r="B71" s="3" t="s">
        <v>28</v>
      </c>
      <c r="C71" s="3" t="s">
        <v>0</v>
      </c>
      <c r="D71" s="3" t="s">
        <v>1</v>
      </c>
      <c r="E71" s="3" t="s">
        <v>2</v>
      </c>
      <c r="F71" s="3" t="s">
        <v>3</v>
      </c>
      <c r="G71" s="3" t="s">
        <v>4</v>
      </c>
      <c r="H71" s="3" t="s">
        <v>5</v>
      </c>
      <c r="I71" s="3" t="s">
        <v>6</v>
      </c>
      <c r="J71" s="3" t="s">
        <v>7</v>
      </c>
      <c r="K71" s="3" t="s">
        <v>8</v>
      </c>
      <c r="L71" s="3" t="s">
        <v>9</v>
      </c>
      <c r="M71" s="3" t="s">
        <v>10</v>
      </c>
      <c r="N71" s="3" t="s">
        <v>11</v>
      </c>
    </row>
    <row r="72" spans="1:14" x14ac:dyDescent="0.3">
      <c r="A72" s="8" t="s">
        <v>12</v>
      </c>
      <c r="B72" s="4" t="s">
        <v>43</v>
      </c>
      <c r="C72" s="4">
        <v>3.2512315270935999E-3</v>
      </c>
      <c r="D72" s="4">
        <v>2.4475809741372301E-3</v>
      </c>
      <c r="E72" s="4">
        <v>3.2741468328925799E-3</v>
      </c>
      <c r="F72" s="4">
        <v>3.5828534868842001E-3</v>
      </c>
      <c r="G72" s="4">
        <v>7.1171325673126404E-3</v>
      </c>
      <c r="H72" s="4">
        <v>7.11266879703123E-3</v>
      </c>
      <c r="I72" s="4">
        <v>5.92592592592593E-3</v>
      </c>
      <c r="J72" s="4">
        <v>5.9997931105823903E-3</v>
      </c>
      <c r="K72" s="4">
        <v>8.4131128517551494E-3</v>
      </c>
      <c r="L72" s="4">
        <v>2.3409669211195902E-3</v>
      </c>
      <c r="M72" s="4">
        <v>0</v>
      </c>
      <c r="N72" s="4">
        <v>0</v>
      </c>
    </row>
    <row r="73" spans="1:14" x14ac:dyDescent="0.3">
      <c r="A73" s="8" t="s">
        <v>12</v>
      </c>
      <c r="B73" s="4" t="s">
        <v>44</v>
      </c>
      <c r="C73" s="4">
        <v>3.3497536945812801E-3</v>
      </c>
      <c r="D73" s="4">
        <v>6.0373664028718303E-3</v>
      </c>
      <c r="E73" s="4">
        <v>5.2890064223649396E-3</v>
      </c>
      <c r="F73" s="4">
        <v>4.54254638515675E-3</v>
      </c>
      <c r="G73" s="4">
        <v>8.4033613445378096E-3</v>
      </c>
      <c r="H73" s="4">
        <v>7.4219152664673702E-3</v>
      </c>
      <c r="I73" s="4">
        <v>7.8306878306878304E-3</v>
      </c>
      <c r="J73" s="4">
        <v>8.4824661218578703E-3</v>
      </c>
      <c r="K73" s="4">
        <v>9.4284885407600796E-3</v>
      </c>
      <c r="L73" s="4">
        <v>2.7480916030534399E-3</v>
      </c>
      <c r="M73" s="4">
        <v>0</v>
      </c>
      <c r="N73" s="4">
        <v>0</v>
      </c>
    </row>
    <row r="74" spans="1:14" x14ac:dyDescent="0.3">
      <c r="A74" s="8" t="s">
        <v>12</v>
      </c>
      <c r="B74" s="4" t="s">
        <v>45</v>
      </c>
      <c r="C74" s="4">
        <v>4.92610837438424E-3</v>
      </c>
      <c r="D74" s="4">
        <v>4.8951619482744601E-3</v>
      </c>
      <c r="E74" s="4">
        <v>4.9112202493388699E-3</v>
      </c>
      <c r="F74" s="4">
        <v>4.9264235444657703E-3</v>
      </c>
      <c r="G74" s="4">
        <v>4.54467501286229E-3</v>
      </c>
      <c r="H74" s="4">
        <v>5.5664364498505302E-3</v>
      </c>
      <c r="I74" s="4">
        <v>5.82010582010582E-3</v>
      </c>
      <c r="J74" s="4">
        <v>6.5170166545981201E-3</v>
      </c>
      <c r="K74" s="4">
        <v>6.8175224833188297E-3</v>
      </c>
      <c r="L74" s="4">
        <v>2.3409669211195902E-3</v>
      </c>
      <c r="M74" s="4">
        <v>0</v>
      </c>
      <c r="N74" s="4">
        <v>0</v>
      </c>
    </row>
    <row r="75" spans="1:14" x14ac:dyDescent="0.3">
      <c r="A75" s="8" t="s">
        <v>12</v>
      </c>
      <c r="B75" s="4" t="s">
        <v>46</v>
      </c>
      <c r="C75" s="4">
        <v>4.2364532019704398E-3</v>
      </c>
      <c r="D75" s="4">
        <v>6.7716406951129999E-3</v>
      </c>
      <c r="E75" s="4">
        <v>5.3519707845359503E-3</v>
      </c>
      <c r="F75" s="4">
        <v>5.2463211772232898E-3</v>
      </c>
      <c r="G75" s="4">
        <v>5.91665237523581E-3</v>
      </c>
      <c r="H75" s="4">
        <v>9.8958870219564999E-3</v>
      </c>
      <c r="I75" s="4">
        <v>9.9470899470899508E-3</v>
      </c>
      <c r="J75" s="4">
        <v>8.4824661218578703E-3</v>
      </c>
      <c r="K75" s="4">
        <v>9.8636495503336193E-3</v>
      </c>
      <c r="L75" s="4">
        <v>2.2391857506361299E-3</v>
      </c>
      <c r="M75" s="4">
        <v>0</v>
      </c>
      <c r="N75" s="4">
        <v>0</v>
      </c>
    </row>
    <row r="76" spans="1:14" x14ac:dyDescent="0.3">
      <c r="A76" s="8" t="s">
        <v>12</v>
      </c>
      <c r="B76" s="4" t="s">
        <v>47</v>
      </c>
      <c r="C76" s="4">
        <v>1.77339901477833E-3</v>
      </c>
      <c r="D76" s="4">
        <v>2.3659949416659901E-3</v>
      </c>
      <c r="E76" s="4">
        <v>3.02228938420854E-3</v>
      </c>
      <c r="F76" s="4">
        <v>3.3909149072296899E-3</v>
      </c>
      <c r="G76" s="4">
        <v>2.82970330989539E-3</v>
      </c>
      <c r="H76" s="4">
        <v>5.3602721368931003E-3</v>
      </c>
      <c r="I76" s="4">
        <v>5.7142857142857099E-3</v>
      </c>
      <c r="J76" s="4">
        <v>4.9653460225509496E-3</v>
      </c>
      <c r="K76" s="4">
        <v>9.2834348709022307E-3</v>
      </c>
      <c r="L76" s="4">
        <v>2.2391857506361299E-3</v>
      </c>
      <c r="M76" s="4">
        <v>0</v>
      </c>
      <c r="N76" s="4">
        <v>0</v>
      </c>
    </row>
    <row r="77" spans="1:14" x14ac:dyDescent="0.3">
      <c r="A77" s="8" t="s">
        <v>12</v>
      </c>
      <c r="B77" s="4" t="s">
        <v>48</v>
      </c>
      <c r="C77" s="4">
        <v>4.9261083743842404E-4</v>
      </c>
      <c r="D77" s="4">
        <v>1.06061842212613E-3</v>
      </c>
      <c r="E77" s="4">
        <v>1.19632288124921E-3</v>
      </c>
      <c r="F77" s="4">
        <v>1.66346769033909E-3</v>
      </c>
      <c r="G77" s="4">
        <v>6.00240096038415E-4</v>
      </c>
      <c r="H77" s="4">
        <v>1.0308215647871399E-3</v>
      </c>
      <c r="I77" s="4">
        <v>1.4814814814814801E-3</v>
      </c>
      <c r="J77" s="4">
        <v>1.4482259232440301E-3</v>
      </c>
      <c r="K77" s="4">
        <v>2.1758050478677101E-3</v>
      </c>
      <c r="L77" s="4">
        <v>1.0178117048346099E-3</v>
      </c>
      <c r="M77" s="4">
        <v>0</v>
      </c>
      <c r="N77" s="4">
        <v>0</v>
      </c>
    </row>
    <row r="78" spans="1:14" x14ac:dyDescent="0.3">
      <c r="A78" s="8" t="s">
        <v>13</v>
      </c>
      <c r="B78" s="4" t="s">
        <v>43</v>
      </c>
      <c r="C78" s="4">
        <v>1.77339901477833E-3</v>
      </c>
      <c r="D78" s="4">
        <v>2.0396508117810201E-3</v>
      </c>
      <c r="E78" s="4">
        <v>1.3852159677622501E-3</v>
      </c>
      <c r="F78" s="4">
        <v>1.7274472168905899E-3</v>
      </c>
      <c r="G78" s="4">
        <v>2.14371462870863E-3</v>
      </c>
      <c r="H78" s="4">
        <v>2.37088959901041E-3</v>
      </c>
      <c r="I78" s="4">
        <v>1.7989417989418E-3</v>
      </c>
      <c r="J78" s="4">
        <v>1.55167063204717E-3</v>
      </c>
      <c r="K78" s="4">
        <v>2.6109660574412498E-3</v>
      </c>
      <c r="L78" s="4">
        <v>7.1246819338422395E-4</v>
      </c>
      <c r="M78" s="4">
        <v>0</v>
      </c>
      <c r="N78" s="4">
        <v>0</v>
      </c>
    </row>
    <row r="79" spans="1:14" x14ac:dyDescent="0.3">
      <c r="A79" s="8" t="s">
        <v>13</v>
      </c>
      <c r="B79" s="4" t="s">
        <v>44</v>
      </c>
      <c r="C79" s="4">
        <v>5.1231527093596099E-3</v>
      </c>
      <c r="D79" s="4">
        <v>7.0163987925267197E-3</v>
      </c>
      <c r="E79" s="4">
        <v>6.8001511144692101E-3</v>
      </c>
      <c r="F79" s="4">
        <v>7.8694817658349295E-3</v>
      </c>
      <c r="G79" s="4">
        <v>1.02898302178014E-2</v>
      </c>
      <c r="H79" s="4">
        <v>8.9681476136480795E-3</v>
      </c>
      <c r="I79" s="4">
        <v>9.7354497354497395E-3</v>
      </c>
      <c r="J79" s="4">
        <v>6.2066825281886801E-3</v>
      </c>
      <c r="K79" s="4">
        <v>7.6878445024659101E-3</v>
      </c>
      <c r="L79" s="4">
        <v>2.5445292620865098E-3</v>
      </c>
      <c r="M79" s="4">
        <v>0</v>
      </c>
      <c r="N79" s="4">
        <v>0</v>
      </c>
    </row>
    <row r="80" spans="1:14" x14ac:dyDescent="0.3">
      <c r="A80" s="8" t="s">
        <v>13</v>
      </c>
      <c r="B80" s="4" t="s">
        <v>45</v>
      </c>
      <c r="C80" s="4">
        <v>1.1822660098522199E-3</v>
      </c>
      <c r="D80" s="4">
        <v>1.7948927143673001E-3</v>
      </c>
      <c r="E80" s="4">
        <v>2.9593250220375299E-3</v>
      </c>
      <c r="F80" s="4">
        <v>2.3672424824056301E-3</v>
      </c>
      <c r="G80" s="4">
        <v>2.48670896930201E-3</v>
      </c>
      <c r="H80" s="4">
        <v>1.2369858777445601E-3</v>
      </c>
      <c r="I80" s="4">
        <v>2.5396825396825401E-3</v>
      </c>
      <c r="J80" s="4">
        <v>1.34478121444088E-3</v>
      </c>
      <c r="K80" s="4">
        <v>1.1604293588627799E-3</v>
      </c>
      <c r="L80" s="4">
        <v>1.32315521628499E-3</v>
      </c>
      <c r="M80" s="4">
        <v>0</v>
      </c>
      <c r="N80" s="4">
        <v>0</v>
      </c>
    </row>
    <row r="81" spans="1:14" x14ac:dyDescent="0.3">
      <c r="A81" s="8" t="s">
        <v>13</v>
      </c>
      <c r="B81" s="4" t="s">
        <v>46</v>
      </c>
      <c r="C81" s="4">
        <v>0</v>
      </c>
      <c r="D81" s="4">
        <v>8.1586032471240894E-5</v>
      </c>
      <c r="E81" s="4">
        <v>2.5185744868404502E-4</v>
      </c>
      <c r="F81" s="4">
        <v>1.91938579654511E-4</v>
      </c>
      <c r="G81" s="4">
        <v>1.7149717029669E-4</v>
      </c>
      <c r="H81" s="4">
        <v>0</v>
      </c>
      <c r="I81" s="4">
        <v>1.05820105820106E-4</v>
      </c>
      <c r="J81" s="4">
        <v>0</v>
      </c>
      <c r="K81" s="4">
        <v>1.45053669857847E-4</v>
      </c>
      <c r="L81" s="4">
        <v>1.01781170483461E-4</v>
      </c>
      <c r="M81" s="4">
        <v>0</v>
      </c>
      <c r="N81" s="4">
        <v>0</v>
      </c>
    </row>
    <row r="82" spans="1:14" x14ac:dyDescent="0.3">
      <c r="A82" s="8" t="s">
        <v>14</v>
      </c>
      <c r="B82" s="4" t="s">
        <v>43</v>
      </c>
      <c r="C82" s="4">
        <v>7.0935960591132999E-3</v>
      </c>
      <c r="D82" s="4">
        <v>0</v>
      </c>
      <c r="E82" s="4">
        <v>0</v>
      </c>
      <c r="F82" s="4">
        <v>0</v>
      </c>
      <c r="G82" s="4">
        <v>0</v>
      </c>
      <c r="H82" s="4">
        <v>0</v>
      </c>
      <c r="I82" s="4">
        <v>0</v>
      </c>
      <c r="J82" s="4">
        <v>0</v>
      </c>
      <c r="K82" s="4">
        <v>0</v>
      </c>
      <c r="L82" s="4">
        <v>0</v>
      </c>
      <c r="M82" s="4">
        <v>0</v>
      </c>
      <c r="N82" s="4">
        <v>0</v>
      </c>
    </row>
    <row r="83" spans="1:14" x14ac:dyDescent="0.3">
      <c r="A83" s="8" t="s">
        <v>14</v>
      </c>
      <c r="B83" s="4" t="s">
        <v>44</v>
      </c>
      <c r="C83" s="4">
        <v>2.41379310344828E-2</v>
      </c>
      <c r="D83" s="4">
        <v>0</v>
      </c>
      <c r="E83" s="4">
        <v>0</v>
      </c>
      <c r="F83" s="4">
        <v>0</v>
      </c>
      <c r="G83" s="4">
        <v>0</v>
      </c>
      <c r="H83" s="4">
        <v>0</v>
      </c>
      <c r="I83" s="4">
        <v>0</v>
      </c>
      <c r="J83" s="4">
        <v>0</v>
      </c>
      <c r="K83" s="4">
        <v>0</v>
      </c>
      <c r="L83" s="4">
        <v>0</v>
      </c>
      <c r="M83" s="4">
        <v>0</v>
      </c>
      <c r="N83" s="4">
        <v>0</v>
      </c>
    </row>
    <row r="84" spans="1:14" x14ac:dyDescent="0.3">
      <c r="A84" s="8" t="s">
        <v>14</v>
      </c>
      <c r="B84" s="4" t="s">
        <v>45</v>
      </c>
      <c r="C84" s="4">
        <v>1.5270935960591101E-2</v>
      </c>
      <c r="D84" s="4">
        <v>8.1586032471240894E-5</v>
      </c>
      <c r="E84" s="4">
        <v>0</v>
      </c>
      <c r="F84" s="4">
        <v>0</v>
      </c>
      <c r="G84" s="4">
        <v>0</v>
      </c>
      <c r="H84" s="4">
        <v>0</v>
      </c>
      <c r="I84" s="4">
        <v>0</v>
      </c>
      <c r="J84" s="4">
        <v>0</v>
      </c>
      <c r="K84" s="4">
        <v>0</v>
      </c>
      <c r="L84" s="4">
        <v>0</v>
      </c>
      <c r="M84" s="4">
        <v>0</v>
      </c>
      <c r="N84" s="4">
        <v>0</v>
      </c>
    </row>
    <row r="85" spans="1:14" x14ac:dyDescent="0.3">
      <c r="A85" s="8" t="s">
        <v>14</v>
      </c>
      <c r="B85" s="4" t="s">
        <v>46</v>
      </c>
      <c r="C85" s="4">
        <v>4.92610837438424E-3</v>
      </c>
      <c r="D85" s="4">
        <v>8.1586032471240894E-5</v>
      </c>
      <c r="E85" s="4">
        <v>0</v>
      </c>
      <c r="F85" s="4">
        <v>0</v>
      </c>
      <c r="G85" s="4">
        <v>0</v>
      </c>
      <c r="H85" s="4">
        <v>0</v>
      </c>
      <c r="I85" s="4">
        <v>0</v>
      </c>
      <c r="J85" s="4">
        <v>0</v>
      </c>
      <c r="K85" s="4">
        <v>0</v>
      </c>
      <c r="L85" s="4">
        <v>0</v>
      </c>
      <c r="M85" s="4">
        <v>0</v>
      </c>
      <c r="N85" s="4">
        <v>0</v>
      </c>
    </row>
    <row r="86" spans="1:14" x14ac:dyDescent="0.3">
      <c r="A86" s="8" t="s">
        <v>14</v>
      </c>
      <c r="B86" s="4" t="s">
        <v>47</v>
      </c>
      <c r="C86" s="4">
        <v>1.47783251231527E-3</v>
      </c>
      <c r="D86" s="4">
        <v>0</v>
      </c>
      <c r="E86" s="4">
        <v>0</v>
      </c>
      <c r="F86" s="4">
        <v>0</v>
      </c>
      <c r="G86" s="4">
        <v>0</v>
      </c>
      <c r="H86" s="4">
        <v>0</v>
      </c>
      <c r="I86" s="4">
        <v>0</v>
      </c>
      <c r="J86" s="4">
        <v>0</v>
      </c>
      <c r="K86" s="4">
        <v>0</v>
      </c>
      <c r="L86" s="4">
        <v>0</v>
      </c>
      <c r="M86" s="4">
        <v>0</v>
      </c>
      <c r="N86" s="4">
        <v>0</v>
      </c>
    </row>
    <row r="87" spans="1:14" x14ac:dyDescent="0.3">
      <c r="A87" s="8" t="s">
        <v>14</v>
      </c>
      <c r="B87" s="4" t="s">
        <v>48</v>
      </c>
      <c r="C87" s="4">
        <v>9.8522167487684694E-5</v>
      </c>
      <c r="D87" s="4">
        <v>0</v>
      </c>
      <c r="E87" s="4">
        <v>0</v>
      </c>
      <c r="F87" s="4">
        <v>0</v>
      </c>
      <c r="G87" s="4">
        <v>0</v>
      </c>
      <c r="H87" s="4">
        <v>0</v>
      </c>
      <c r="I87" s="4">
        <v>0</v>
      </c>
      <c r="J87" s="4">
        <v>0</v>
      </c>
      <c r="K87" s="4">
        <v>0</v>
      </c>
      <c r="L87" s="4">
        <v>0</v>
      </c>
      <c r="M87" s="4">
        <v>0</v>
      </c>
      <c r="N87" s="4">
        <v>0</v>
      </c>
    </row>
    <row r="88" spans="1:14" x14ac:dyDescent="0.3">
      <c r="A88" s="8" t="s">
        <v>15</v>
      </c>
      <c r="B88" s="4" t="s">
        <v>43</v>
      </c>
      <c r="C88" s="4">
        <v>0</v>
      </c>
      <c r="D88" s="4">
        <v>0</v>
      </c>
      <c r="E88" s="4">
        <v>0</v>
      </c>
      <c r="F88" s="4">
        <v>0</v>
      </c>
      <c r="G88" s="4">
        <v>0</v>
      </c>
      <c r="H88" s="4">
        <v>0</v>
      </c>
      <c r="I88" s="4">
        <v>0</v>
      </c>
      <c r="J88" s="4">
        <v>0</v>
      </c>
      <c r="K88" s="4">
        <v>0</v>
      </c>
      <c r="L88" s="4">
        <v>9.7201017811704801E-2</v>
      </c>
      <c r="M88" s="4">
        <v>0.12880996554465901</v>
      </c>
      <c r="N88" s="4">
        <v>0.172340613670528</v>
      </c>
    </row>
    <row r="89" spans="1:14" x14ac:dyDescent="0.3">
      <c r="A89" s="8" t="s">
        <v>15</v>
      </c>
      <c r="B89" s="4" t="s">
        <v>44</v>
      </c>
      <c r="C89" s="4">
        <v>0</v>
      </c>
      <c r="D89" s="4">
        <v>0</v>
      </c>
      <c r="E89" s="4">
        <v>0</v>
      </c>
      <c r="F89" s="4">
        <v>0</v>
      </c>
      <c r="G89" s="4">
        <v>0</v>
      </c>
      <c r="H89" s="4">
        <v>0</v>
      </c>
      <c r="I89" s="4">
        <v>0</v>
      </c>
      <c r="J89" s="4">
        <v>0</v>
      </c>
      <c r="K89" s="4">
        <v>0</v>
      </c>
      <c r="L89" s="4">
        <v>0.133333333333333</v>
      </c>
      <c r="M89" s="4">
        <v>0.193921724533969</v>
      </c>
      <c r="N89" s="4">
        <v>0.209125475285171</v>
      </c>
    </row>
    <row r="90" spans="1:14" x14ac:dyDescent="0.3">
      <c r="A90" s="8" t="s">
        <v>15</v>
      </c>
      <c r="B90" s="4" t="s">
        <v>45</v>
      </c>
      <c r="C90" s="4">
        <v>0</v>
      </c>
      <c r="D90" s="4">
        <v>0</v>
      </c>
      <c r="E90" s="4">
        <v>0</v>
      </c>
      <c r="F90" s="4">
        <v>0</v>
      </c>
      <c r="G90" s="4">
        <v>0</v>
      </c>
      <c r="H90" s="4">
        <v>0</v>
      </c>
      <c r="I90" s="4">
        <v>0</v>
      </c>
      <c r="J90" s="4">
        <v>0</v>
      </c>
      <c r="K90" s="4">
        <v>0</v>
      </c>
      <c r="L90" s="4">
        <v>7.8575063613231494E-2</v>
      </c>
      <c r="M90" s="4">
        <v>0.11379097093382801</v>
      </c>
      <c r="N90" s="4">
        <v>0.110266159695817</v>
      </c>
    </row>
    <row r="91" spans="1:14" x14ac:dyDescent="0.3">
      <c r="A91" s="8" t="s">
        <v>15</v>
      </c>
      <c r="B91" s="4" t="s">
        <v>46</v>
      </c>
      <c r="C91" s="4">
        <v>0</v>
      </c>
      <c r="D91" s="4">
        <v>0</v>
      </c>
      <c r="E91" s="4">
        <v>0</v>
      </c>
      <c r="F91" s="4">
        <v>0</v>
      </c>
      <c r="G91" s="4">
        <v>0</v>
      </c>
      <c r="H91" s="4">
        <v>0</v>
      </c>
      <c r="I91" s="4">
        <v>0</v>
      </c>
      <c r="J91" s="4">
        <v>0</v>
      </c>
      <c r="K91" s="4">
        <v>0</v>
      </c>
      <c r="L91" s="4">
        <v>8.9974554707379098E-2</v>
      </c>
      <c r="M91" s="4">
        <v>0.118826751479813</v>
      </c>
      <c r="N91" s="4">
        <v>0.107701830400566</v>
      </c>
    </row>
    <row r="92" spans="1:14" x14ac:dyDescent="0.3">
      <c r="A92" s="8" t="s">
        <v>15</v>
      </c>
      <c r="B92" s="4" t="s">
        <v>47</v>
      </c>
      <c r="C92" s="4">
        <v>0</v>
      </c>
      <c r="D92" s="4">
        <v>0</v>
      </c>
      <c r="E92" s="4">
        <v>0</v>
      </c>
      <c r="F92" s="4">
        <v>0</v>
      </c>
      <c r="G92" s="4">
        <v>0</v>
      </c>
      <c r="H92" s="4">
        <v>0</v>
      </c>
      <c r="I92" s="4">
        <v>0</v>
      </c>
      <c r="J92" s="4">
        <v>0</v>
      </c>
      <c r="K92" s="4">
        <v>0</v>
      </c>
      <c r="L92" s="4">
        <v>9.7099236641221401E-2</v>
      </c>
      <c r="M92" s="4">
        <v>0.14480077745383901</v>
      </c>
      <c r="N92" s="4">
        <v>0.13334512335308199</v>
      </c>
    </row>
    <row r="93" spans="1:14" x14ac:dyDescent="0.3">
      <c r="A93" s="8" t="s">
        <v>15</v>
      </c>
      <c r="B93" s="4" t="s">
        <v>48</v>
      </c>
      <c r="C93" s="4">
        <v>0</v>
      </c>
      <c r="D93" s="4">
        <v>0</v>
      </c>
      <c r="E93" s="4">
        <v>0</v>
      </c>
      <c r="F93" s="4">
        <v>0</v>
      </c>
      <c r="G93" s="4">
        <v>0</v>
      </c>
      <c r="H93" s="4">
        <v>0</v>
      </c>
      <c r="I93" s="4">
        <v>0</v>
      </c>
      <c r="J93" s="4">
        <v>0</v>
      </c>
      <c r="K93" s="4">
        <v>0</v>
      </c>
      <c r="L93" s="4">
        <v>1.6997455470737902E-2</v>
      </c>
      <c r="M93" s="4">
        <v>2.4383779485820298E-2</v>
      </c>
      <c r="N93" s="4">
        <v>2.5289592360067201E-2</v>
      </c>
    </row>
    <row r="94" spans="1:14" x14ac:dyDescent="0.3">
      <c r="A94" s="8" t="s">
        <v>16</v>
      </c>
      <c r="B94" s="4" t="s">
        <v>43</v>
      </c>
      <c r="C94" s="4">
        <v>6.0394088669950698E-2</v>
      </c>
      <c r="D94" s="4">
        <v>5.3683609366076503E-2</v>
      </c>
      <c r="E94" s="4">
        <v>4.85455232338496E-2</v>
      </c>
      <c r="F94" s="4">
        <v>7.5623800383877199E-2</v>
      </c>
      <c r="G94" s="4">
        <v>0.10830046304236</v>
      </c>
      <c r="H94" s="4">
        <v>0.113905782908978</v>
      </c>
      <c r="I94" s="4">
        <v>0.106349206349206</v>
      </c>
      <c r="J94" s="4">
        <v>0.107685941864074</v>
      </c>
      <c r="K94" s="4">
        <v>0.10443864229765</v>
      </c>
      <c r="L94" s="4">
        <v>2.6361323155216301E-2</v>
      </c>
      <c r="M94" s="4">
        <v>0</v>
      </c>
      <c r="N94" s="4">
        <v>0</v>
      </c>
    </row>
    <row r="95" spans="1:14" x14ac:dyDescent="0.3">
      <c r="A95" s="8" t="s">
        <v>16</v>
      </c>
      <c r="B95" s="4" t="s">
        <v>44</v>
      </c>
      <c r="C95" s="4">
        <v>8.5615763546797993E-2</v>
      </c>
      <c r="D95" s="4">
        <v>0.151260504201681</v>
      </c>
      <c r="E95" s="4">
        <v>0.13486966377030599</v>
      </c>
      <c r="F95" s="4">
        <v>0.152207293666027</v>
      </c>
      <c r="G95" s="4">
        <v>0.16618075801749299</v>
      </c>
      <c r="H95" s="4">
        <v>0.16781775074734601</v>
      </c>
      <c r="I95" s="4">
        <v>0.16835978835978799</v>
      </c>
      <c r="J95" s="4">
        <v>0.17626978380055899</v>
      </c>
      <c r="K95" s="4">
        <v>0.20873223092544199</v>
      </c>
      <c r="L95" s="4">
        <v>7.9083969465648898E-2</v>
      </c>
      <c r="M95" s="4">
        <v>0</v>
      </c>
      <c r="N95" s="4">
        <v>0</v>
      </c>
    </row>
    <row r="96" spans="1:14" x14ac:dyDescent="0.3">
      <c r="A96" s="8" t="s">
        <v>16</v>
      </c>
      <c r="B96" s="4" t="s">
        <v>45</v>
      </c>
      <c r="C96" s="4">
        <v>5.3694581280788203E-2</v>
      </c>
      <c r="D96" s="4">
        <v>0.118136575018357</v>
      </c>
      <c r="E96" s="4">
        <v>0.121710112076565</v>
      </c>
      <c r="F96" s="4">
        <v>0.114267434420985</v>
      </c>
      <c r="G96" s="4">
        <v>0.100068598868119</v>
      </c>
      <c r="H96" s="4">
        <v>0.109267085867436</v>
      </c>
      <c r="I96" s="4">
        <v>0.106031746031746</v>
      </c>
      <c r="J96" s="4">
        <v>0.11327195613944301</v>
      </c>
      <c r="K96" s="4">
        <v>0.10617928633594401</v>
      </c>
      <c r="L96" s="4">
        <v>3.9694656488549598E-2</v>
      </c>
      <c r="M96" s="4">
        <v>0</v>
      </c>
      <c r="N96" s="4">
        <v>0</v>
      </c>
    </row>
    <row r="97" spans="1:14" x14ac:dyDescent="0.3">
      <c r="A97" s="8" t="s">
        <v>16</v>
      </c>
      <c r="B97" s="4" t="s">
        <v>46</v>
      </c>
      <c r="C97" s="4">
        <v>2.4827586206896599E-2</v>
      </c>
      <c r="D97" s="4">
        <v>6.2331728808028099E-2</v>
      </c>
      <c r="E97" s="4">
        <v>6.6868152625613894E-2</v>
      </c>
      <c r="F97" s="4">
        <v>5.3678822776711502E-2</v>
      </c>
      <c r="G97" s="4">
        <v>4.0044589264277099E-2</v>
      </c>
      <c r="H97" s="4">
        <v>3.5460261828677501E-2</v>
      </c>
      <c r="I97" s="4">
        <v>3.7142857142857102E-2</v>
      </c>
      <c r="J97" s="4">
        <v>3.67228716251164E-2</v>
      </c>
      <c r="K97" s="4">
        <v>3.0026109660574399E-2</v>
      </c>
      <c r="L97" s="4">
        <v>1.27226463104326E-2</v>
      </c>
      <c r="M97" s="4">
        <v>0</v>
      </c>
      <c r="N97" s="4">
        <v>0</v>
      </c>
    </row>
    <row r="98" spans="1:14" x14ac:dyDescent="0.3">
      <c r="A98" s="8" t="s">
        <v>16</v>
      </c>
      <c r="B98" s="4" t="s">
        <v>47</v>
      </c>
      <c r="C98" s="4">
        <v>1.0443349753694601E-2</v>
      </c>
      <c r="D98" s="4">
        <v>1.8520029370971702E-2</v>
      </c>
      <c r="E98" s="4">
        <v>2.3674600176300201E-2</v>
      </c>
      <c r="F98" s="4">
        <v>1.6634676903390901E-2</v>
      </c>
      <c r="G98" s="4">
        <v>1.09758188989882E-2</v>
      </c>
      <c r="H98" s="4">
        <v>1.0823626430264899E-2</v>
      </c>
      <c r="I98" s="4">
        <v>1.00529100529101E-2</v>
      </c>
      <c r="J98" s="4">
        <v>9.82724733629875E-3</v>
      </c>
      <c r="K98" s="4">
        <v>1.01537568900493E-2</v>
      </c>
      <c r="L98" s="4">
        <v>3.8676844783715001E-3</v>
      </c>
      <c r="M98" s="4">
        <v>0</v>
      </c>
      <c r="N98" s="4">
        <v>0</v>
      </c>
    </row>
    <row r="99" spans="1:14" x14ac:dyDescent="0.3">
      <c r="A99" s="8" t="s">
        <v>16</v>
      </c>
      <c r="B99" s="4" t="s">
        <v>48</v>
      </c>
      <c r="C99" s="4">
        <v>8.8669950738916304E-4</v>
      </c>
      <c r="D99" s="4">
        <v>1.71330668189606E-3</v>
      </c>
      <c r="E99" s="4">
        <v>3.5260042815766302E-3</v>
      </c>
      <c r="F99" s="4">
        <v>2.43122200895713E-3</v>
      </c>
      <c r="G99" s="4">
        <v>1.62922311781856E-3</v>
      </c>
      <c r="H99" s="4">
        <v>1.3400680342232801E-3</v>
      </c>
      <c r="I99" s="4">
        <v>1.5873015873015899E-3</v>
      </c>
      <c r="J99" s="4">
        <v>1.1378917968345901E-3</v>
      </c>
      <c r="K99" s="4">
        <v>8.7032201914708396E-4</v>
      </c>
      <c r="L99" s="4">
        <v>1.32315521628499E-3</v>
      </c>
      <c r="M99" s="4">
        <v>0</v>
      </c>
      <c r="N99" s="4">
        <v>0</v>
      </c>
    </row>
    <row r="100" spans="1:14" x14ac:dyDescent="0.3">
      <c r="A100" s="8" t="s">
        <v>17</v>
      </c>
      <c r="B100" s="4" t="s">
        <v>43</v>
      </c>
      <c r="C100" s="4">
        <v>0</v>
      </c>
      <c r="D100" s="4">
        <v>0</v>
      </c>
      <c r="E100" s="4">
        <v>0</v>
      </c>
      <c r="F100" s="4">
        <v>0</v>
      </c>
      <c r="G100" s="4">
        <v>8.5748585148345095E-5</v>
      </c>
      <c r="H100" s="4">
        <v>0</v>
      </c>
      <c r="I100" s="4">
        <v>0</v>
      </c>
      <c r="J100" s="4">
        <v>0</v>
      </c>
      <c r="K100" s="4">
        <v>1.45053669857847E-4</v>
      </c>
      <c r="L100" s="4">
        <v>0</v>
      </c>
      <c r="M100" s="4">
        <v>0</v>
      </c>
      <c r="N100" s="4">
        <v>0</v>
      </c>
    </row>
    <row r="101" spans="1:14" x14ac:dyDescent="0.3">
      <c r="A101" s="8" t="s">
        <v>17</v>
      </c>
      <c r="B101" s="4" t="s">
        <v>44</v>
      </c>
      <c r="C101" s="4">
        <v>1.9704433497536901E-4</v>
      </c>
      <c r="D101" s="4">
        <v>3.2634412988496401E-4</v>
      </c>
      <c r="E101" s="4">
        <v>3.1482181085505602E-4</v>
      </c>
      <c r="F101" s="4">
        <v>1.91938579654511E-4</v>
      </c>
      <c r="G101" s="4">
        <v>3.4299434059338E-4</v>
      </c>
      <c r="H101" s="4">
        <v>3.09246469436141E-4</v>
      </c>
      <c r="I101" s="4">
        <v>2.11640211640212E-4</v>
      </c>
      <c r="J101" s="4">
        <v>2.0688941760628899E-4</v>
      </c>
      <c r="K101" s="4">
        <v>1.45053669857847E-4</v>
      </c>
      <c r="L101" s="4">
        <v>2.03562340966921E-4</v>
      </c>
      <c r="M101" s="4">
        <v>0</v>
      </c>
      <c r="N101" s="4">
        <v>0</v>
      </c>
    </row>
    <row r="102" spans="1:14" x14ac:dyDescent="0.3">
      <c r="A102" s="8" t="s">
        <v>17</v>
      </c>
      <c r="B102" s="4" t="s">
        <v>45</v>
      </c>
      <c r="C102" s="4">
        <v>9.85221674876847E-4</v>
      </c>
      <c r="D102" s="4">
        <v>2.0396508117810201E-3</v>
      </c>
      <c r="E102" s="4">
        <v>1.88893086513034E-3</v>
      </c>
      <c r="F102" s="4">
        <v>1.4075495841330799E-3</v>
      </c>
      <c r="G102" s="4">
        <v>1.45772594752187E-3</v>
      </c>
      <c r="H102" s="4">
        <v>2.6801360684465501E-3</v>
      </c>
      <c r="I102" s="4">
        <v>2.11640211640212E-3</v>
      </c>
      <c r="J102" s="4">
        <v>2.2757835936691802E-3</v>
      </c>
      <c r="K102" s="4">
        <v>3.1911807368726398E-3</v>
      </c>
      <c r="L102" s="4">
        <v>6.1068702290076305E-4</v>
      </c>
      <c r="M102" s="4">
        <v>0</v>
      </c>
      <c r="N102" s="4">
        <v>0</v>
      </c>
    </row>
    <row r="103" spans="1:14" x14ac:dyDescent="0.3">
      <c r="A103" s="8" t="s">
        <v>17</v>
      </c>
      <c r="B103" s="4" t="s">
        <v>46</v>
      </c>
      <c r="C103" s="4">
        <v>5.6650246305418699E-2</v>
      </c>
      <c r="D103" s="4">
        <v>7.0000815860324694E-2</v>
      </c>
      <c r="E103" s="4">
        <v>5.95013222516056E-2</v>
      </c>
      <c r="F103" s="4">
        <v>5.8989123480486197E-2</v>
      </c>
      <c r="G103" s="4">
        <v>7.6230492196878705E-2</v>
      </c>
      <c r="H103" s="4">
        <v>9.0712297701267902E-2</v>
      </c>
      <c r="I103" s="4">
        <v>9.6931216931216896E-2</v>
      </c>
      <c r="J103" s="4">
        <v>9.23761249612082E-2</v>
      </c>
      <c r="K103" s="4">
        <v>9.6025529445895E-2</v>
      </c>
      <c r="L103" s="4">
        <v>2.5750636132315499E-2</v>
      </c>
      <c r="M103" s="4">
        <v>0</v>
      </c>
      <c r="N103" s="4">
        <v>0</v>
      </c>
    </row>
    <row r="104" spans="1:14" x14ac:dyDescent="0.3">
      <c r="A104" s="8" t="s">
        <v>17</v>
      </c>
      <c r="B104" s="4" t="s">
        <v>47</v>
      </c>
      <c r="C104" s="4">
        <v>0.12009852216748799</v>
      </c>
      <c r="D104" s="4">
        <v>0.132985232928123</v>
      </c>
      <c r="E104" s="4">
        <v>0.130084372245309</v>
      </c>
      <c r="F104" s="4">
        <v>0.116378758797185</v>
      </c>
      <c r="G104" s="4">
        <v>0.116017835705711</v>
      </c>
      <c r="H104" s="4">
        <v>0.135140707143593</v>
      </c>
      <c r="I104" s="4">
        <v>0.143703703703704</v>
      </c>
      <c r="J104" s="4">
        <v>0.14213302989552101</v>
      </c>
      <c r="K104" s="4">
        <v>0.14940527995358299</v>
      </c>
      <c r="L104" s="4">
        <v>5.0585241730279902E-2</v>
      </c>
      <c r="M104" s="4">
        <v>0</v>
      </c>
      <c r="N104" s="4">
        <v>0</v>
      </c>
    </row>
    <row r="105" spans="1:14" x14ac:dyDescent="0.3">
      <c r="A105" s="8" t="s">
        <v>17</v>
      </c>
      <c r="B105" s="4" t="s">
        <v>48</v>
      </c>
      <c r="C105" s="4">
        <v>3.5270935960591103E-2</v>
      </c>
      <c r="D105" s="4">
        <v>4.4953903891653699E-2</v>
      </c>
      <c r="E105" s="4">
        <v>4.6278806195693203E-2</v>
      </c>
      <c r="F105" s="4">
        <v>3.9859245041586701E-2</v>
      </c>
      <c r="G105" s="4">
        <v>3.00977533870691E-2</v>
      </c>
      <c r="H105" s="4">
        <v>3.1646222038965097E-2</v>
      </c>
      <c r="I105" s="4">
        <v>3.1957671957671997E-2</v>
      </c>
      <c r="J105" s="4">
        <v>3.67228716251164E-2</v>
      </c>
      <c r="K105" s="4">
        <v>4.32259936176385E-2</v>
      </c>
      <c r="L105" s="4">
        <v>1.7404580152671802E-2</v>
      </c>
      <c r="M105" s="4">
        <v>0</v>
      </c>
      <c r="N105" s="4">
        <v>0</v>
      </c>
    </row>
    <row r="106" spans="1:14" x14ac:dyDescent="0.3">
      <c r="A106" s="8" t="s">
        <v>18</v>
      </c>
      <c r="B106" s="4" t="s">
        <v>43</v>
      </c>
      <c r="C106" s="4">
        <v>2.95566502463054E-4</v>
      </c>
      <c r="D106" s="4">
        <v>4.0793016235620501E-4</v>
      </c>
      <c r="E106" s="4">
        <v>1.0703941569071901E-3</v>
      </c>
      <c r="F106" s="4">
        <v>1.02367242482406E-3</v>
      </c>
      <c r="G106" s="4">
        <v>1.11473160692849E-3</v>
      </c>
      <c r="H106" s="4">
        <v>2.1647252860529801E-3</v>
      </c>
      <c r="I106" s="4">
        <v>1.4814814814814801E-3</v>
      </c>
      <c r="J106" s="4">
        <v>1.55167063204717E-3</v>
      </c>
      <c r="K106" s="4">
        <v>1.1604293588627799E-3</v>
      </c>
      <c r="L106" s="4">
        <v>3.0534351145038201E-4</v>
      </c>
      <c r="M106" s="4">
        <v>0</v>
      </c>
      <c r="N106" s="4">
        <v>0</v>
      </c>
    </row>
    <row r="107" spans="1:14" x14ac:dyDescent="0.3">
      <c r="A107" s="8" t="s">
        <v>18</v>
      </c>
      <c r="B107" s="4" t="s">
        <v>44</v>
      </c>
      <c r="C107" s="4">
        <v>1.8719211822660099E-3</v>
      </c>
      <c r="D107" s="4">
        <v>4.0793016235620497E-3</v>
      </c>
      <c r="E107" s="4">
        <v>9.1927968769676405E-3</v>
      </c>
      <c r="F107" s="4">
        <v>6.4619321817018602E-3</v>
      </c>
      <c r="G107" s="4">
        <v>6.51689247127422E-3</v>
      </c>
      <c r="H107" s="4">
        <v>5.6695186063292404E-3</v>
      </c>
      <c r="I107" s="4">
        <v>4.2328042328042296E-3</v>
      </c>
      <c r="J107" s="4">
        <v>4.3446777697320801E-3</v>
      </c>
      <c r="K107" s="4">
        <v>3.33623440673049E-3</v>
      </c>
      <c r="L107" s="4">
        <v>1.0178117048346099E-3</v>
      </c>
      <c r="M107" s="4">
        <v>0</v>
      </c>
      <c r="N107" s="4">
        <v>0</v>
      </c>
    </row>
    <row r="108" spans="1:14" x14ac:dyDescent="0.3">
      <c r="A108" s="8" t="s">
        <v>18</v>
      </c>
      <c r="B108" s="4" t="s">
        <v>45</v>
      </c>
      <c r="C108" s="4">
        <v>2.6600985221674899E-3</v>
      </c>
      <c r="D108" s="4">
        <v>5.3030921106306597E-3</v>
      </c>
      <c r="E108" s="4">
        <v>1.2718801158544299E-2</v>
      </c>
      <c r="F108" s="4">
        <v>8.5732565579014694E-3</v>
      </c>
      <c r="G108" s="4">
        <v>7.0313839821642904E-3</v>
      </c>
      <c r="H108" s="4">
        <v>3.29862900731883E-3</v>
      </c>
      <c r="I108" s="4">
        <v>2.7513227513227502E-3</v>
      </c>
      <c r="J108" s="4">
        <v>4.1377883521257902E-3</v>
      </c>
      <c r="K108" s="4">
        <v>2.0307513780098599E-3</v>
      </c>
      <c r="L108" s="4">
        <v>9.1603053435114501E-4</v>
      </c>
      <c r="M108" s="4">
        <v>0</v>
      </c>
      <c r="N108" s="4">
        <v>0</v>
      </c>
    </row>
    <row r="109" spans="1:14" x14ac:dyDescent="0.3">
      <c r="A109" s="8" t="s">
        <v>18</v>
      </c>
      <c r="B109" s="4" t="s">
        <v>46</v>
      </c>
      <c r="C109" s="4">
        <v>3.0541871921182301E-3</v>
      </c>
      <c r="D109" s="4">
        <v>4.1608876560332896E-3</v>
      </c>
      <c r="E109" s="4">
        <v>1.1144692104269001E-2</v>
      </c>
      <c r="F109" s="4">
        <v>8.7651951375559804E-3</v>
      </c>
      <c r="G109" s="4">
        <v>4.7161721831589804E-3</v>
      </c>
      <c r="H109" s="4">
        <v>5.46335429337182E-3</v>
      </c>
      <c r="I109" s="4">
        <v>3.3862433862433899E-3</v>
      </c>
      <c r="J109" s="4">
        <v>3.7240095169132101E-3</v>
      </c>
      <c r="K109" s="4">
        <v>2.3208587177255598E-3</v>
      </c>
      <c r="L109" s="4">
        <v>4.07124681933842E-4</v>
      </c>
      <c r="M109" s="4">
        <v>0</v>
      </c>
      <c r="N109" s="4">
        <v>0</v>
      </c>
    </row>
    <row r="110" spans="1:14" x14ac:dyDescent="0.3">
      <c r="A110" s="8" t="s">
        <v>18</v>
      </c>
      <c r="B110" s="4" t="s">
        <v>47</v>
      </c>
      <c r="C110" s="4">
        <v>3.0541871921182301E-3</v>
      </c>
      <c r="D110" s="4">
        <v>4.8951619482744601E-3</v>
      </c>
      <c r="E110" s="4">
        <v>1.25928724342022E-2</v>
      </c>
      <c r="F110" s="4">
        <v>9.0211132437619992E-3</v>
      </c>
      <c r="G110" s="4">
        <v>6.3453953009775304E-3</v>
      </c>
      <c r="H110" s="4">
        <v>4.8448613544995398E-3</v>
      </c>
      <c r="I110" s="4">
        <v>4.8677248677248697E-3</v>
      </c>
      <c r="J110" s="4">
        <v>4.8619013137478004E-3</v>
      </c>
      <c r="K110" s="4">
        <v>1.4505366985784699E-3</v>
      </c>
      <c r="L110" s="4">
        <v>1.32315521628499E-3</v>
      </c>
      <c r="M110" s="4">
        <v>0</v>
      </c>
      <c r="N110" s="4">
        <v>0</v>
      </c>
    </row>
    <row r="111" spans="1:14" x14ac:dyDescent="0.3">
      <c r="A111" s="8" t="s">
        <v>18</v>
      </c>
      <c r="B111" s="4" t="s">
        <v>48</v>
      </c>
      <c r="C111" s="4">
        <v>3.3497536945812801E-3</v>
      </c>
      <c r="D111" s="4">
        <v>4.1608876560332896E-3</v>
      </c>
      <c r="E111" s="4">
        <v>9.7594761365067395E-3</v>
      </c>
      <c r="F111" s="4">
        <v>8.1893793985924508E-3</v>
      </c>
      <c r="G111" s="4">
        <v>4.80192076830732E-3</v>
      </c>
      <c r="H111" s="4">
        <v>2.1647252860529801E-3</v>
      </c>
      <c r="I111" s="4">
        <v>2.5396825396825401E-3</v>
      </c>
      <c r="J111" s="4">
        <v>2.0688941760628899E-3</v>
      </c>
      <c r="K111" s="4">
        <v>2.46591238758341E-3</v>
      </c>
      <c r="L111" s="4">
        <v>7.1246819338422395E-4</v>
      </c>
      <c r="M111" s="4">
        <v>0</v>
      </c>
      <c r="N111" s="4">
        <v>0</v>
      </c>
    </row>
    <row r="112" spans="1:14" x14ac:dyDescent="0.3">
      <c r="A112" s="8" t="s">
        <v>19</v>
      </c>
      <c r="B112" s="4" t="s">
        <v>43</v>
      </c>
      <c r="C112" s="4">
        <v>4.8275862068965503E-3</v>
      </c>
      <c r="D112" s="4">
        <v>4.7319898833319699E-3</v>
      </c>
      <c r="E112" s="4">
        <v>4.34454098979977E-3</v>
      </c>
      <c r="F112" s="4">
        <v>7.4856046065259101E-3</v>
      </c>
      <c r="G112" s="4">
        <v>9.2608471960212695E-3</v>
      </c>
      <c r="H112" s="4">
        <v>8.2465725182970795E-3</v>
      </c>
      <c r="I112" s="4">
        <v>7.3015873015873003E-3</v>
      </c>
      <c r="J112" s="4">
        <v>8.3790214130547193E-3</v>
      </c>
      <c r="K112" s="4">
        <v>1.2909776617348399E-2</v>
      </c>
      <c r="L112" s="4">
        <v>3.46055979643766E-3</v>
      </c>
      <c r="M112" s="4">
        <v>0</v>
      </c>
      <c r="N112" s="4">
        <v>0</v>
      </c>
    </row>
    <row r="113" spans="1:14" x14ac:dyDescent="0.3">
      <c r="A113" s="8" t="s">
        <v>19</v>
      </c>
      <c r="B113" s="4" t="s">
        <v>44</v>
      </c>
      <c r="C113" s="4">
        <v>1.4285714285714299E-2</v>
      </c>
      <c r="D113" s="4">
        <v>1.9580647793097799E-2</v>
      </c>
      <c r="E113" s="4">
        <v>1.6937413424001999E-2</v>
      </c>
      <c r="F113" s="4">
        <v>2.1625079974408198E-2</v>
      </c>
      <c r="G113" s="4">
        <v>2.9154518950437299E-2</v>
      </c>
      <c r="H113" s="4">
        <v>2.1234924234615E-2</v>
      </c>
      <c r="I113" s="4">
        <v>1.85185185185185E-2</v>
      </c>
      <c r="J113" s="4">
        <v>2.1309610013447802E-2</v>
      </c>
      <c r="K113" s="4">
        <v>2.2483318827966298E-2</v>
      </c>
      <c r="L113" s="4">
        <v>8.9567430025445302E-3</v>
      </c>
      <c r="M113" s="4">
        <v>0</v>
      </c>
      <c r="N113" s="4">
        <v>0</v>
      </c>
    </row>
    <row r="114" spans="1:14" x14ac:dyDescent="0.3">
      <c r="A114" s="8" t="s">
        <v>19</v>
      </c>
      <c r="B114" s="4" t="s">
        <v>45</v>
      </c>
      <c r="C114" s="4">
        <v>1.17241379310345E-2</v>
      </c>
      <c r="D114" s="4">
        <v>1.55013461695358E-2</v>
      </c>
      <c r="E114" s="4">
        <v>1.64966628888049E-2</v>
      </c>
      <c r="F114" s="4">
        <v>2.2520793346129199E-2</v>
      </c>
      <c r="G114" s="4">
        <v>2.1951637797976299E-2</v>
      </c>
      <c r="H114" s="4">
        <v>1.87609524791259E-2</v>
      </c>
      <c r="I114" s="4">
        <v>1.31216931216931E-2</v>
      </c>
      <c r="J114" s="4">
        <v>1.5620151029274901E-2</v>
      </c>
      <c r="K114" s="4">
        <v>1.5810850014505402E-2</v>
      </c>
      <c r="L114" s="4">
        <v>7.4300254452926203E-3</v>
      </c>
      <c r="M114" s="4">
        <v>0</v>
      </c>
      <c r="N114" s="4">
        <v>0</v>
      </c>
    </row>
    <row r="115" spans="1:14" x14ac:dyDescent="0.3">
      <c r="A115" s="8" t="s">
        <v>19</v>
      </c>
      <c r="B115" s="4" t="s">
        <v>46</v>
      </c>
      <c r="C115" s="4">
        <v>9.7536945812807894E-3</v>
      </c>
      <c r="D115" s="4">
        <v>1.4114383617524699E-2</v>
      </c>
      <c r="E115" s="4">
        <v>1.7881878856567199E-2</v>
      </c>
      <c r="F115" s="4">
        <v>1.4075495841330801E-2</v>
      </c>
      <c r="G115" s="4">
        <v>1.6120734007888899E-2</v>
      </c>
      <c r="H115" s="4">
        <v>1.42253375940625E-2</v>
      </c>
      <c r="I115" s="4">
        <v>1.40740740740741E-2</v>
      </c>
      <c r="J115" s="4">
        <v>1.47925933588497E-2</v>
      </c>
      <c r="K115" s="4">
        <v>1.50855816652161E-2</v>
      </c>
      <c r="L115" s="4">
        <v>4.17302798982188E-3</v>
      </c>
      <c r="M115" s="4">
        <v>0</v>
      </c>
      <c r="N115" s="4">
        <v>0</v>
      </c>
    </row>
    <row r="116" spans="1:14" x14ac:dyDescent="0.3">
      <c r="A116" s="8" t="s">
        <v>19</v>
      </c>
      <c r="B116" s="4" t="s">
        <v>47</v>
      </c>
      <c r="C116" s="4">
        <v>4.6305418719211804E-3</v>
      </c>
      <c r="D116" s="4">
        <v>7.3427429224116802E-3</v>
      </c>
      <c r="E116" s="4">
        <v>9.6965117743357306E-3</v>
      </c>
      <c r="F116" s="4">
        <v>9.1490722968650007E-3</v>
      </c>
      <c r="G116" s="4">
        <v>8.7463556851312008E-3</v>
      </c>
      <c r="H116" s="4">
        <v>8.5558189877332196E-3</v>
      </c>
      <c r="I116" s="4">
        <v>8.4656084656084696E-3</v>
      </c>
      <c r="J116" s="4">
        <v>9.1031343746767295E-3</v>
      </c>
      <c r="K116" s="4">
        <v>1.0298810559907201E-2</v>
      </c>
      <c r="L116" s="4">
        <v>4.4783715012722599E-3</v>
      </c>
      <c r="M116" s="4">
        <v>0</v>
      </c>
      <c r="N116" s="4">
        <v>0</v>
      </c>
    </row>
    <row r="117" spans="1:14" x14ac:dyDescent="0.3">
      <c r="A117" s="8" t="s">
        <v>19</v>
      </c>
      <c r="B117" s="4" t="s">
        <v>48</v>
      </c>
      <c r="C117" s="4">
        <v>1.67487684729064E-3</v>
      </c>
      <c r="D117" s="4">
        <v>2.6107530390797099E-3</v>
      </c>
      <c r="E117" s="4">
        <v>3.02228938420854E-3</v>
      </c>
      <c r="F117" s="4">
        <v>3.7747920665387102E-3</v>
      </c>
      <c r="G117" s="4">
        <v>3.08694906534042E-3</v>
      </c>
      <c r="H117" s="4">
        <v>2.37088959901041E-3</v>
      </c>
      <c r="I117" s="4">
        <v>2.4338624338624301E-3</v>
      </c>
      <c r="J117" s="4">
        <v>3.2067859728974902E-3</v>
      </c>
      <c r="K117" s="4">
        <v>4.2065564258775704E-3</v>
      </c>
      <c r="L117" s="4">
        <v>1.73027989821883E-3</v>
      </c>
      <c r="M117" s="4">
        <v>0</v>
      </c>
      <c r="N117" s="4">
        <v>0</v>
      </c>
    </row>
    <row r="118" spans="1:14" x14ac:dyDescent="0.3">
      <c r="A118" s="8" t="s">
        <v>20</v>
      </c>
      <c r="B118" s="4" t="s">
        <v>43</v>
      </c>
      <c r="C118" s="4">
        <v>5.0246305418719201E-3</v>
      </c>
      <c r="D118" s="4">
        <v>8.1586032471240894E-5</v>
      </c>
      <c r="E118" s="4">
        <v>0</v>
      </c>
      <c r="F118" s="4">
        <v>0</v>
      </c>
      <c r="G118" s="4">
        <v>8.5748585148345095E-5</v>
      </c>
      <c r="H118" s="4">
        <v>3.09246469436141E-4</v>
      </c>
      <c r="I118" s="4">
        <v>1.05820105820106E-4</v>
      </c>
      <c r="J118" s="4">
        <v>3.1033412640943397E-4</v>
      </c>
      <c r="K118" s="4">
        <v>4.3516100957354198E-4</v>
      </c>
      <c r="L118" s="4">
        <v>3.46055979643766E-3</v>
      </c>
      <c r="M118" s="4">
        <v>1.04249492004594E-2</v>
      </c>
      <c r="N118" s="4">
        <v>1.24679458838094E-2</v>
      </c>
    </row>
    <row r="119" spans="1:14" x14ac:dyDescent="0.3">
      <c r="A119" s="8" t="s">
        <v>20</v>
      </c>
      <c r="B119" s="4" t="s">
        <v>44</v>
      </c>
      <c r="C119" s="4">
        <v>3.1527093596059097E-2</v>
      </c>
      <c r="D119" s="4">
        <v>2.4475809741372301E-4</v>
      </c>
      <c r="E119" s="4">
        <v>0</v>
      </c>
      <c r="F119" s="4">
        <v>6.3979526551503495E-5</v>
      </c>
      <c r="G119" s="4">
        <v>8.5748585148345095E-5</v>
      </c>
      <c r="H119" s="4">
        <v>5.1541078239356801E-4</v>
      </c>
      <c r="I119" s="4">
        <v>3.1746031746031703E-4</v>
      </c>
      <c r="J119" s="4">
        <v>1.6551153408503199E-3</v>
      </c>
      <c r="K119" s="4">
        <v>5.8021467943138996E-4</v>
      </c>
      <c r="L119" s="4">
        <v>1.3740458015267199E-2</v>
      </c>
      <c r="M119" s="4">
        <v>2.4560473540065401E-2</v>
      </c>
      <c r="N119" s="4">
        <v>2.59085683968521E-2</v>
      </c>
    </row>
    <row r="120" spans="1:14" x14ac:dyDescent="0.3">
      <c r="A120" s="8" t="s">
        <v>20</v>
      </c>
      <c r="B120" s="4" t="s">
        <v>45</v>
      </c>
      <c r="C120" s="4">
        <v>1.92118226600985E-2</v>
      </c>
      <c r="D120" s="4">
        <v>0</v>
      </c>
      <c r="E120" s="4">
        <v>6.2964362171011201E-5</v>
      </c>
      <c r="F120" s="4">
        <v>1.2795905310300699E-4</v>
      </c>
      <c r="G120" s="4">
        <v>8.5748585148345095E-5</v>
      </c>
      <c r="H120" s="4">
        <v>3.09246469436141E-4</v>
      </c>
      <c r="I120" s="4">
        <v>2.11640211640212E-4</v>
      </c>
      <c r="J120" s="4">
        <v>8.2755767042515802E-4</v>
      </c>
      <c r="K120" s="4">
        <v>8.7032201914708396E-4</v>
      </c>
      <c r="L120" s="4">
        <v>9.56743002544529E-3</v>
      </c>
      <c r="M120" s="4">
        <v>1.9789734075448401E-2</v>
      </c>
      <c r="N120" s="4">
        <v>1.6004951808294299E-2</v>
      </c>
    </row>
    <row r="121" spans="1:14" x14ac:dyDescent="0.3">
      <c r="A121" s="8" t="s">
        <v>20</v>
      </c>
      <c r="B121" s="4" t="s">
        <v>46</v>
      </c>
      <c r="C121" s="4">
        <v>1.9901477832512299E-2</v>
      </c>
      <c r="D121" s="4">
        <v>4.8951619482744601E-4</v>
      </c>
      <c r="E121" s="4">
        <v>1.25928724342022E-4</v>
      </c>
      <c r="F121" s="4">
        <v>1.2795905310300699E-4</v>
      </c>
      <c r="G121" s="4">
        <v>1.7149717029669E-4</v>
      </c>
      <c r="H121" s="4">
        <v>4.1232862591485402E-4</v>
      </c>
      <c r="I121" s="4">
        <v>5.2910052910052903E-4</v>
      </c>
      <c r="J121" s="4">
        <v>1.6551153408503199E-3</v>
      </c>
      <c r="K121" s="4">
        <v>2.3208587177255598E-3</v>
      </c>
      <c r="L121" s="4">
        <v>1.6895674300254501E-2</v>
      </c>
      <c r="M121" s="4">
        <v>2.4383779485820298E-2</v>
      </c>
      <c r="N121" s="4">
        <v>1.7773454770536701E-2</v>
      </c>
    </row>
    <row r="122" spans="1:14" x14ac:dyDescent="0.3">
      <c r="A122" s="8" t="s">
        <v>20</v>
      </c>
      <c r="B122" s="4" t="s">
        <v>47</v>
      </c>
      <c r="C122" s="4">
        <v>3.4975369458128097E-2</v>
      </c>
      <c r="D122" s="4">
        <v>1.06061842212613E-3</v>
      </c>
      <c r="E122" s="4">
        <v>6.2964362171011201E-5</v>
      </c>
      <c r="F122" s="4">
        <v>1.2795905310300699E-4</v>
      </c>
      <c r="G122" s="4">
        <v>1.7149717029669E-4</v>
      </c>
      <c r="H122" s="4">
        <v>5.1541078239356801E-4</v>
      </c>
      <c r="I122" s="4">
        <v>5.2910052910052903E-4</v>
      </c>
      <c r="J122" s="4">
        <v>2.0688941760628899E-3</v>
      </c>
      <c r="K122" s="4">
        <v>3.62634174644619E-3</v>
      </c>
      <c r="L122" s="4">
        <v>2.35114503816794E-2</v>
      </c>
      <c r="M122" s="4">
        <v>4.1699796801837601E-2</v>
      </c>
      <c r="N122" s="4">
        <v>2.82960473958794E-2</v>
      </c>
    </row>
    <row r="123" spans="1:14" x14ac:dyDescent="0.3">
      <c r="A123" s="8" t="s">
        <v>20</v>
      </c>
      <c r="B123" s="4" t="s">
        <v>48</v>
      </c>
      <c r="C123" s="4">
        <v>1.6650246305418701E-2</v>
      </c>
      <c r="D123" s="4">
        <v>3.2634412988496401E-4</v>
      </c>
      <c r="E123" s="4">
        <v>0</v>
      </c>
      <c r="F123" s="4">
        <v>6.3979526551503495E-5</v>
      </c>
      <c r="G123" s="4">
        <v>2.57245755445035E-4</v>
      </c>
      <c r="H123" s="4">
        <v>4.1232862591485402E-4</v>
      </c>
      <c r="I123" s="4">
        <v>3.1746031746031703E-4</v>
      </c>
      <c r="J123" s="4">
        <v>9.3100237922830295E-4</v>
      </c>
      <c r="K123" s="4">
        <v>1.3054830287206299E-3</v>
      </c>
      <c r="L123" s="4">
        <v>1.6488549618320601E-2</v>
      </c>
      <c r="M123" s="4">
        <v>2.2263450834879399E-2</v>
      </c>
      <c r="N123" s="4">
        <v>1.7242903881863999E-2</v>
      </c>
    </row>
    <row r="124" spans="1:14" x14ac:dyDescent="0.3">
      <c r="A124" s="8" t="s">
        <v>21</v>
      </c>
      <c r="B124" s="4" t="s">
        <v>43</v>
      </c>
      <c r="C124" s="4">
        <v>3.2512315270936003E-2</v>
      </c>
      <c r="D124" s="4">
        <v>2.08860243126377E-2</v>
      </c>
      <c r="E124" s="4">
        <v>1.55521974562398E-2</v>
      </c>
      <c r="F124" s="4">
        <v>1.2859884836852201E-2</v>
      </c>
      <c r="G124" s="4">
        <v>1.38055222088836E-2</v>
      </c>
      <c r="H124" s="4">
        <v>1.44315019070199E-2</v>
      </c>
      <c r="I124" s="4">
        <v>2.1375661375661398E-2</v>
      </c>
      <c r="J124" s="4">
        <v>1.5102927485259101E-2</v>
      </c>
      <c r="K124" s="4">
        <v>1.13141862489121E-2</v>
      </c>
      <c r="L124" s="4">
        <v>9.8727735368956803E-3</v>
      </c>
      <c r="M124" s="4">
        <v>1.39588302853609E-2</v>
      </c>
      <c r="N124" s="4">
        <v>1.38827482536033E-2</v>
      </c>
    </row>
    <row r="125" spans="1:14" x14ac:dyDescent="0.3">
      <c r="A125" s="8" t="s">
        <v>21</v>
      </c>
      <c r="B125" s="4" t="s">
        <v>44</v>
      </c>
      <c r="C125" s="4">
        <v>0.10019704433497501</v>
      </c>
      <c r="D125" s="4">
        <v>7.0979848249979605E-2</v>
      </c>
      <c r="E125" s="4">
        <v>5.55345674348319E-2</v>
      </c>
      <c r="F125" s="4">
        <v>5.6621880998080597E-2</v>
      </c>
      <c r="G125" s="4">
        <v>5.7365803464242797E-2</v>
      </c>
      <c r="H125" s="4">
        <v>5.4530460777239498E-2</v>
      </c>
      <c r="I125" s="4">
        <v>5.2486772486772498E-2</v>
      </c>
      <c r="J125" s="4">
        <v>4.3653667114927103E-2</v>
      </c>
      <c r="K125" s="4">
        <v>1.87119234116623E-2</v>
      </c>
      <c r="L125" s="4">
        <v>2.5954198473282401E-2</v>
      </c>
      <c r="M125" s="4">
        <v>4.7707394646170201E-2</v>
      </c>
      <c r="N125" s="4">
        <v>3.8995490317446299E-2</v>
      </c>
    </row>
    <row r="126" spans="1:14" x14ac:dyDescent="0.3">
      <c r="A126" s="8" t="s">
        <v>21</v>
      </c>
      <c r="B126" s="4" t="s">
        <v>45</v>
      </c>
      <c r="C126" s="4">
        <v>5.3596059113300502E-2</v>
      </c>
      <c r="D126" s="4">
        <v>4.60145223137799E-2</v>
      </c>
      <c r="E126" s="4">
        <v>4.39491247953658E-2</v>
      </c>
      <c r="F126" s="4">
        <v>4.6321177223288497E-2</v>
      </c>
      <c r="G126" s="4">
        <v>4.1245069456353999E-2</v>
      </c>
      <c r="H126" s="4">
        <v>2.7729100092773899E-2</v>
      </c>
      <c r="I126" s="4">
        <v>3.16402116402116E-2</v>
      </c>
      <c r="J126" s="4">
        <v>2.9585186717699399E-2</v>
      </c>
      <c r="K126" s="4">
        <v>1.50855816652161E-2</v>
      </c>
      <c r="L126" s="4">
        <v>1.9847328244274799E-2</v>
      </c>
      <c r="M126" s="4">
        <v>2.80943546249669E-2</v>
      </c>
      <c r="N126" s="4">
        <v>2.3521089397824699E-2</v>
      </c>
    </row>
    <row r="127" spans="1:14" x14ac:dyDescent="0.3">
      <c r="A127" s="8" t="s">
        <v>21</v>
      </c>
      <c r="B127" s="4" t="s">
        <v>46</v>
      </c>
      <c r="C127" s="4">
        <v>3.9113300492610803E-2</v>
      </c>
      <c r="D127" s="4">
        <v>3.3042343150852603E-2</v>
      </c>
      <c r="E127" s="4">
        <v>3.6771187507870499E-2</v>
      </c>
      <c r="F127" s="4">
        <v>3.9155470249520201E-2</v>
      </c>
      <c r="G127" s="4">
        <v>3.3184702452409502E-2</v>
      </c>
      <c r="H127" s="4">
        <v>2.54612926502422E-2</v>
      </c>
      <c r="I127" s="4">
        <v>2.57142857142857E-2</v>
      </c>
      <c r="J127" s="4">
        <v>2.15164994310541E-2</v>
      </c>
      <c r="K127" s="4">
        <v>1.55207426747897E-2</v>
      </c>
      <c r="L127" s="4">
        <v>1.6997455470737902E-2</v>
      </c>
      <c r="M127" s="4">
        <v>1.8552875695732801E-2</v>
      </c>
      <c r="N127" s="4">
        <v>1.7508179326200399E-2</v>
      </c>
    </row>
    <row r="128" spans="1:14" x14ac:dyDescent="0.3">
      <c r="A128" s="8" t="s">
        <v>21</v>
      </c>
      <c r="B128" s="4" t="s">
        <v>47</v>
      </c>
      <c r="C128" s="4">
        <v>3.4876847290640403E-2</v>
      </c>
      <c r="D128" s="4">
        <v>3.0676348209186601E-2</v>
      </c>
      <c r="E128" s="4">
        <v>3.4252613021030102E-2</v>
      </c>
      <c r="F128" s="4">
        <v>3.6468330134356998E-2</v>
      </c>
      <c r="G128" s="4">
        <v>2.6239067055393601E-2</v>
      </c>
      <c r="H128" s="4">
        <v>2.2059581486444699E-2</v>
      </c>
      <c r="I128" s="4">
        <v>2.12698412698413E-2</v>
      </c>
      <c r="J128" s="4">
        <v>1.8826937002172299E-2</v>
      </c>
      <c r="K128" s="4">
        <v>1.7116333043226E-2</v>
      </c>
      <c r="L128" s="4">
        <v>1.42493638676845E-2</v>
      </c>
      <c r="M128" s="4">
        <v>1.55490767735666E-2</v>
      </c>
      <c r="N128" s="4">
        <v>2.13104606950217E-2</v>
      </c>
    </row>
    <row r="129" spans="1:14" x14ac:dyDescent="0.3">
      <c r="A129" s="8" t="s">
        <v>21</v>
      </c>
      <c r="B129" s="4" t="s">
        <v>48</v>
      </c>
      <c r="C129" s="4">
        <v>2.30541871921182E-2</v>
      </c>
      <c r="D129" s="4">
        <v>1.8683201435914201E-2</v>
      </c>
      <c r="E129" s="4">
        <v>1.7126306510514999E-2</v>
      </c>
      <c r="F129" s="4">
        <v>2.0217530390275101E-2</v>
      </c>
      <c r="G129" s="4">
        <v>1.2519293431658401E-2</v>
      </c>
      <c r="H129" s="4">
        <v>8.2465725182970795E-3</v>
      </c>
      <c r="I129" s="4">
        <v>6.9841269841269798E-3</v>
      </c>
      <c r="J129" s="4">
        <v>7.1376849074169897E-3</v>
      </c>
      <c r="K129" s="4">
        <v>9.4284885407600796E-3</v>
      </c>
      <c r="L129" s="4">
        <v>6.1068702290076301E-3</v>
      </c>
      <c r="M129" s="4">
        <v>8.4813146037635793E-3</v>
      </c>
      <c r="N129" s="4">
        <v>9.0193651074365506E-3</v>
      </c>
    </row>
    <row r="130" spans="1:14" x14ac:dyDescent="0.3">
      <c r="A130" s="12"/>
    </row>
    <row r="131" spans="1:14" x14ac:dyDescent="0.3">
      <c r="A131" s="10" t="s">
        <v>29</v>
      </c>
    </row>
    <row r="132" spans="1:14" x14ac:dyDescent="0.3">
      <c r="A132" s="11" t="s">
        <v>30</v>
      </c>
    </row>
    <row r="133" spans="1:14" x14ac:dyDescent="0.3">
      <c r="A133" s="11" t="s">
        <v>31</v>
      </c>
    </row>
    <row r="134" spans="1:14" x14ac:dyDescent="0.3">
      <c r="A134" s="11" t="s">
        <v>32</v>
      </c>
    </row>
    <row r="135" spans="1:14" x14ac:dyDescent="0.3">
      <c r="A135" s="11" t="s">
        <v>33</v>
      </c>
    </row>
    <row r="136" spans="1:14" x14ac:dyDescent="0.3">
      <c r="A136" s="11" t="s">
        <v>34</v>
      </c>
    </row>
    <row r="137" spans="1:14" x14ac:dyDescent="0.3">
      <c r="A137" s="11" t="s">
        <v>35</v>
      </c>
    </row>
    <row r="138" spans="1:14" x14ac:dyDescent="0.3">
      <c r="A138" s="12"/>
    </row>
    <row r="139" spans="1:14" x14ac:dyDescent="0.3">
      <c r="A139" s="12"/>
    </row>
    <row r="140" spans="1:14" x14ac:dyDescent="0.3">
      <c r="A140" s="12"/>
    </row>
    <row r="141" spans="1:14" x14ac:dyDescent="0.3">
      <c r="A141" s="12"/>
    </row>
    <row r="142" spans="1:14" x14ac:dyDescent="0.3">
      <c r="A142" s="12"/>
    </row>
    <row r="143" spans="1:14" x14ac:dyDescent="0.3">
      <c r="A143" s="12"/>
    </row>
    <row r="144" spans="1:14"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N7"/>
    <mergeCell ref="C70:N70"/>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00"/>
  <sheetViews>
    <sheetView showGridLines="0" workbookViewId="0"/>
  </sheetViews>
  <sheetFormatPr defaultColWidth="10.88671875" defaultRowHeight="14.4" x14ac:dyDescent="0.3"/>
  <cols>
    <col min="1" max="1" width="25.77734375" customWidth="1"/>
    <col min="2" max="2" width="5.77734375" customWidth="1"/>
    <col min="3" max="14" width="10.5546875" customWidth="1"/>
  </cols>
  <sheetData>
    <row r="1" spans="1:14" ht="15.6" x14ac:dyDescent="0.3">
      <c r="A1" s="9" t="s">
        <v>53</v>
      </c>
    </row>
    <row r="2" spans="1:14" ht="15.6" x14ac:dyDescent="0.3">
      <c r="A2" s="9" t="s">
        <v>24</v>
      </c>
    </row>
    <row r="3" spans="1:14" ht="15.6" x14ac:dyDescent="0.3">
      <c r="A3" s="9" t="s">
        <v>25</v>
      </c>
    </row>
    <row r="4" spans="1:14" ht="15.6" x14ac:dyDescent="0.3">
      <c r="A4" s="9" t="s">
        <v>54</v>
      </c>
    </row>
    <row r="5" spans="1:14" x14ac:dyDescent="0.3">
      <c r="A5" s="12"/>
    </row>
    <row r="6" spans="1:14" x14ac:dyDescent="0.3">
      <c r="A6" s="13" t="str">
        <f>HYPERLINK("#'Table of contents'!A6", "Back to contents")</f>
        <v>Back to contents</v>
      </c>
    </row>
    <row r="7" spans="1:14" x14ac:dyDescent="0.3">
      <c r="A7" s="12"/>
      <c r="C7" s="15" t="s">
        <v>26</v>
      </c>
      <c r="D7" s="16"/>
      <c r="E7" s="16"/>
      <c r="F7" s="16"/>
      <c r="G7" s="16"/>
      <c r="H7" s="16"/>
      <c r="I7" s="16"/>
      <c r="J7" s="16"/>
      <c r="K7" s="16"/>
      <c r="L7" s="16"/>
      <c r="M7" s="16"/>
      <c r="N7" s="16"/>
    </row>
    <row r="8" spans="1:14" x14ac:dyDescent="0.3">
      <c r="A8" s="7" t="s">
        <v>28</v>
      </c>
      <c r="B8" s="3" t="s">
        <v>28</v>
      </c>
      <c r="C8" s="3" t="s">
        <v>0</v>
      </c>
      <c r="D8" s="3" t="s">
        <v>1</v>
      </c>
      <c r="E8" s="3" t="s">
        <v>2</v>
      </c>
      <c r="F8" s="3" t="s">
        <v>3</v>
      </c>
      <c r="G8" s="3" t="s">
        <v>4</v>
      </c>
      <c r="H8" s="3" t="s">
        <v>5</v>
      </c>
      <c r="I8" s="3" t="s">
        <v>6</v>
      </c>
      <c r="J8" s="3" t="s">
        <v>7</v>
      </c>
      <c r="K8" s="3" t="s">
        <v>8</v>
      </c>
      <c r="L8" s="3" t="s">
        <v>9</v>
      </c>
      <c r="M8" s="3" t="s">
        <v>10</v>
      </c>
      <c r="N8" s="3" t="s">
        <v>11</v>
      </c>
    </row>
    <row r="9" spans="1:14" x14ac:dyDescent="0.3">
      <c r="A9" s="5" t="s">
        <v>12</v>
      </c>
      <c r="B9" s="1" t="s">
        <v>51</v>
      </c>
      <c r="C9" s="1">
        <v>108</v>
      </c>
      <c r="D9" s="1">
        <v>155</v>
      </c>
      <c r="E9" s="1">
        <v>194</v>
      </c>
      <c r="F9" s="1">
        <v>177</v>
      </c>
      <c r="G9" s="1">
        <v>181</v>
      </c>
      <c r="H9" s="1">
        <v>202</v>
      </c>
      <c r="I9" s="1">
        <v>207</v>
      </c>
      <c r="J9" s="1">
        <v>191</v>
      </c>
      <c r="K9" s="1">
        <v>171</v>
      </c>
      <c r="L9" s="1">
        <v>64</v>
      </c>
      <c r="M9" s="1">
        <v>0</v>
      </c>
      <c r="N9" s="1">
        <v>0</v>
      </c>
    </row>
    <row r="10" spans="1:14" x14ac:dyDescent="0.3">
      <c r="A10" s="5" t="s">
        <v>12</v>
      </c>
      <c r="B10" s="1" t="s">
        <v>52</v>
      </c>
      <c r="C10" s="1">
        <v>75</v>
      </c>
      <c r="D10" s="1">
        <v>134</v>
      </c>
      <c r="E10" s="1">
        <v>172</v>
      </c>
      <c r="F10" s="1">
        <v>188</v>
      </c>
      <c r="G10" s="1">
        <v>162</v>
      </c>
      <c r="H10" s="1">
        <v>151</v>
      </c>
      <c r="I10" s="1">
        <v>140</v>
      </c>
      <c r="J10" s="1">
        <v>156</v>
      </c>
      <c r="K10" s="1">
        <v>146</v>
      </c>
      <c r="L10" s="1">
        <v>63</v>
      </c>
      <c r="M10" s="1">
        <v>0</v>
      </c>
      <c r="N10" s="1">
        <v>0</v>
      </c>
    </row>
    <row r="11" spans="1:14" x14ac:dyDescent="0.3">
      <c r="A11" s="5" t="s">
        <v>13</v>
      </c>
      <c r="B11" s="1" t="s">
        <v>51</v>
      </c>
      <c r="C11" s="1">
        <v>75</v>
      </c>
      <c r="D11" s="1">
        <v>129</v>
      </c>
      <c r="E11" s="1">
        <v>173</v>
      </c>
      <c r="F11" s="1">
        <v>176</v>
      </c>
      <c r="G11" s="1">
        <v>163</v>
      </c>
      <c r="H11" s="1">
        <v>112</v>
      </c>
      <c r="I11" s="1">
        <v>124</v>
      </c>
      <c r="J11" s="1">
        <v>85</v>
      </c>
      <c r="K11" s="1">
        <v>74</v>
      </c>
      <c r="L11" s="1">
        <v>43</v>
      </c>
      <c r="M11" s="1">
        <v>0</v>
      </c>
      <c r="N11" s="1">
        <v>0</v>
      </c>
    </row>
    <row r="12" spans="1:14" x14ac:dyDescent="0.3">
      <c r="A12" s="5" t="s">
        <v>13</v>
      </c>
      <c r="B12" s="1" t="s">
        <v>52</v>
      </c>
      <c r="C12" s="1">
        <v>7</v>
      </c>
      <c r="D12" s="1">
        <v>5</v>
      </c>
      <c r="E12" s="1">
        <v>8</v>
      </c>
      <c r="F12" s="1">
        <v>14</v>
      </c>
      <c r="G12" s="1">
        <v>13</v>
      </c>
      <c r="H12" s="1">
        <v>10</v>
      </c>
      <c r="I12" s="1">
        <v>10</v>
      </c>
      <c r="J12" s="1">
        <v>3</v>
      </c>
      <c r="K12" s="1">
        <v>6</v>
      </c>
      <c r="L12" s="1">
        <v>3</v>
      </c>
      <c r="M12" s="1">
        <v>0</v>
      </c>
      <c r="N12" s="1">
        <v>0</v>
      </c>
    </row>
    <row r="13" spans="1:14" x14ac:dyDescent="0.3">
      <c r="A13" s="5" t="s">
        <v>14</v>
      </c>
      <c r="B13" s="1" t="s">
        <v>51</v>
      </c>
      <c r="C13" s="1">
        <v>211</v>
      </c>
      <c r="D13" s="1">
        <v>1</v>
      </c>
      <c r="E13" s="1">
        <v>0</v>
      </c>
      <c r="F13" s="1">
        <v>0</v>
      </c>
      <c r="G13" s="1">
        <v>0</v>
      </c>
      <c r="H13" s="1">
        <v>0</v>
      </c>
      <c r="I13" s="1">
        <v>0</v>
      </c>
      <c r="J13" s="1">
        <v>0</v>
      </c>
      <c r="K13" s="1">
        <v>0</v>
      </c>
      <c r="L13" s="1">
        <v>0</v>
      </c>
      <c r="M13" s="1">
        <v>0</v>
      </c>
      <c r="N13" s="1">
        <v>0</v>
      </c>
    </row>
    <row r="14" spans="1:14" x14ac:dyDescent="0.3">
      <c r="A14" s="5" t="s">
        <v>14</v>
      </c>
      <c r="B14" s="1" t="s">
        <v>52</v>
      </c>
      <c r="C14" s="1">
        <v>327</v>
      </c>
      <c r="D14" s="1">
        <v>1</v>
      </c>
      <c r="E14" s="1">
        <v>0</v>
      </c>
      <c r="F14" s="1">
        <v>0</v>
      </c>
      <c r="G14" s="1">
        <v>0</v>
      </c>
      <c r="H14" s="1">
        <v>0</v>
      </c>
      <c r="I14" s="1">
        <v>0</v>
      </c>
      <c r="J14" s="1">
        <v>0</v>
      </c>
      <c r="K14" s="1">
        <v>0</v>
      </c>
      <c r="L14" s="1">
        <v>0</v>
      </c>
      <c r="M14" s="1">
        <v>0</v>
      </c>
      <c r="N14" s="1">
        <v>0</v>
      </c>
    </row>
    <row r="15" spans="1:14" x14ac:dyDescent="0.3">
      <c r="A15" s="5" t="s">
        <v>15</v>
      </c>
      <c r="B15" s="1" t="s">
        <v>51</v>
      </c>
      <c r="C15" s="1">
        <v>0</v>
      </c>
      <c r="D15" s="1">
        <v>0</v>
      </c>
      <c r="E15" s="1">
        <v>0</v>
      </c>
      <c r="F15" s="1">
        <v>0</v>
      </c>
      <c r="G15" s="1">
        <v>0</v>
      </c>
      <c r="H15" s="1">
        <v>0</v>
      </c>
      <c r="I15" s="1">
        <v>0</v>
      </c>
      <c r="J15" s="1">
        <v>0</v>
      </c>
      <c r="K15" s="1">
        <v>0</v>
      </c>
      <c r="L15" s="1">
        <v>2248</v>
      </c>
      <c r="M15" s="1">
        <v>3781</v>
      </c>
      <c r="N15" s="1">
        <v>4124</v>
      </c>
    </row>
    <row r="16" spans="1:14" x14ac:dyDescent="0.3">
      <c r="A16" s="5" t="s">
        <v>15</v>
      </c>
      <c r="B16" s="1" t="s">
        <v>52</v>
      </c>
      <c r="C16" s="1">
        <v>0</v>
      </c>
      <c r="D16" s="1">
        <v>0</v>
      </c>
      <c r="E16" s="1">
        <v>0</v>
      </c>
      <c r="F16" s="1">
        <v>0</v>
      </c>
      <c r="G16" s="1">
        <v>0</v>
      </c>
      <c r="H16" s="1">
        <v>0</v>
      </c>
      <c r="I16" s="1">
        <v>0</v>
      </c>
      <c r="J16" s="1">
        <v>0</v>
      </c>
      <c r="K16" s="1">
        <v>0</v>
      </c>
      <c r="L16" s="1">
        <v>2794</v>
      </c>
      <c r="M16" s="1">
        <v>4420</v>
      </c>
      <c r="N16" s="1">
        <v>4449</v>
      </c>
    </row>
    <row r="17" spans="1:14" x14ac:dyDescent="0.3">
      <c r="A17" s="5" t="s">
        <v>16</v>
      </c>
      <c r="B17" s="1" t="s">
        <v>51</v>
      </c>
      <c r="C17" s="1">
        <v>962</v>
      </c>
      <c r="D17" s="1">
        <v>1844</v>
      </c>
      <c r="E17" s="1">
        <v>2256</v>
      </c>
      <c r="F17" s="1">
        <v>2477</v>
      </c>
      <c r="G17" s="1">
        <v>2079</v>
      </c>
      <c r="H17" s="1">
        <v>1773</v>
      </c>
      <c r="I17" s="1">
        <v>1710</v>
      </c>
      <c r="J17" s="1">
        <v>1873</v>
      </c>
      <c r="K17" s="1">
        <v>1413</v>
      </c>
      <c r="L17" s="1">
        <v>682</v>
      </c>
      <c r="M17" s="1">
        <v>0</v>
      </c>
      <c r="N17" s="1">
        <v>0</v>
      </c>
    </row>
    <row r="18" spans="1:14" x14ac:dyDescent="0.3">
      <c r="A18" s="5" t="s">
        <v>16</v>
      </c>
      <c r="B18" s="1" t="s">
        <v>52</v>
      </c>
      <c r="C18" s="1">
        <v>1432</v>
      </c>
      <c r="D18" s="1">
        <v>3128</v>
      </c>
      <c r="E18" s="1">
        <v>4084</v>
      </c>
      <c r="F18" s="1">
        <v>4007</v>
      </c>
      <c r="G18" s="1">
        <v>2903</v>
      </c>
      <c r="H18" s="1">
        <v>2482</v>
      </c>
      <c r="I18" s="1">
        <v>2349</v>
      </c>
      <c r="J18" s="1">
        <v>2428</v>
      </c>
      <c r="K18" s="1">
        <v>1761</v>
      </c>
      <c r="L18" s="1">
        <v>920</v>
      </c>
      <c r="M18" s="1">
        <v>0</v>
      </c>
      <c r="N18" s="1">
        <v>0</v>
      </c>
    </row>
    <row r="19" spans="1:14" x14ac:dyDescent="0.3">
      <c r="A19" s="5" t="s">
        <v>17</v>
      </c>
      <c r="B19" s="1" t="s">
        <v>51</v>
      </c>
      <c r="C19" s="1">
        <v>682</v>
      </c>
      <c r="D19" s="1">
        <v>985</v>
      </c>
      <c r="E19" s="1">
        <v>1195</v>
      </c>
      <c r="F19" s="1">
        <v>1057</v>
      </c>
      <c r="G19" s="1">
        <v>936</v>
      </c>
      <c r="H19" s="1">
        <v>891</v>
      </c>
      <c r="I19" s="1">
        <v>946</v>
      </c>
      <c r="J19" s="1">
        <v>921</v>
      </c>
      <c r="K19" s="1">
        <v>772</v>
      </c>
      <c r="L19" s="1">
        <v>309</v>
      </c>
      <c r="M19" s="1">
        <v>0</v>
      </c>
      <c r="N19" s="1">
        <v>0</v>
      </c>
    </row>
    <row r="20" spans="1:14" x14ac:dyDescent="0.3">
      <c r="A20" s="5" t="s">
        <v>17</v>
      </c>
      <c r="B20" s="1" t="s">
        <v>52</v>
      </c>
      <c r="C20" s="1">
        <v>1482</v>
      </c>
      <c r="D20" s="1">
        <v>2083</v>
      </c>
      <c r="E20" s="1">
        <v>2586</v>
      </c>
      <c r="F20" s="1">
        <v>2332</v>
      </c>
      <c r="G20" s="1">
        <v>1679</v>
      </c>
      <c r="H20" s="1">
        <v>1636</v>
      </c>
      <c r="I20" s="1">
        <v>1652</v>
      </c>
      <c r="J20" s="1">
        <v>1725</v>
      </c>
      <c r="K20" s="1">
        <v>1242</v>
      </c>
      <c r="L20" s="1">
        <v>620</v>
      </c>
      <c r="M20" s="1">
        <v>0</v>
      </c>
      <c r="N20" s="1">
        <v>0</v>
      </c>
    </row>
    <row r="21" spans="1:14" x14ac:dyDescent="0.3">
      <c r="A21" s="5" t="s">
        <v>18</v>
      </c>
      <c r="B21" s="1" t="s">
        <v>51</v>
      </c>
      <c r="C21" s="1">
        <v>43</v>
      </c>
      <c r="D21" s="1">
        <v>91</v>
      </c>
      <c r="E21" s="1">
        <v>270</v>
      </c>
      <c r="F21" s="1">
        <v>207</v>
      </c>
      <c r="G21" s="1">
        <v>109</v>
      </c>
      <c r="H21" s="1">
        <v>71</v>
      </c>
      <c r="I21" s="1">
        <v>69</v>
      </c>
      <c r="J21" s="1">
        <v>67</v>
      </c>
      <c r="K21" s="1">
        <v>36</v>
      </c>
      <c r="L21" s="1">
        <v>20</v>
      </c>
      <c r="M21" s="1">
        <v>0</v>
      </c>
      <c r="N21" s="1">
        <v>0</v>
      </c>
    </row>
    <row r="22" spans="1:14" x14ac:dyDescent="0.3">
      <c r="A22" s="5" t="s">
        <v>18</v>
      </c>
      <c r="B22" s="1" t="s">
        <v>52</v>
      </c>
      <c r="C22" s="1">
        <v>102</v>
      </c>
      <c r="D22" s="1">
        <v>191</v>
      </c>
      <c r="E22" s="1">
        <v>627</v>
      </c>
      <c r="F22" s="1">
        <v>450</v>
      </c>
      <c r="G22" s="1">
        <v>247</v>
      </c>
      <c r="H22" s="1">
        <v>158</v>
      </c>
      <c r="I22" s="1">
        <v>113</v>
      </c>
      <c r="J22" s="1">
        <v>133</v>
      </c>
      <c r="K22" s="1">
        <v>52</v>
      </c>
      <c r="L22" s="1">
        <v>26</v>
      </c>
      <c r="M22" s="1">
        <v>0</v>
      </c>
      <c r="N22" s="1">
        <v>0</v>
      </c>
    </row>
    <row r="23" spans="1:14" x14ac:dyDescent="0.3">
      <c r="A23" s="5" t="s">
        <v>19</v>
      </c>
      <c r="B23" s="1" t="s">
        <v>51</v>
      </c>
      <c r="C23" s="1">
        <v>214</v>
      </c>
      <c r="D23" s="1">
        <v>389</v>
      </c>
      <c r="E23" s="1">
        <v>502</v>
      </c>
      <c r="F23" s="1">
        <v>613</v>
      </c>
      <c r="G23" s="1">
        <v>515</v>
      </c>
      <c r="H23" s="1">
        <v>316</v>
      </c>
      <c r="I23" s="1">
        <v>291</v>
      </c>
      <c r="J23" s="1">
        <v>363</v>
      </c>
      <c r="K23" s="1">
        <v>289</v>
      </c>
      <c r="L23" s="1">
        <v>160</v>
      </c>
      <c r="M23" s="1">
        <v>0</v>
      </c>
      <c r="N23" s="1">
        <v>0</v>
      </c>
    </row>
    <row r="24" spans="1:14" x14ac:dyDescent="0.3">
      <c r="A24" s="5" t="s">
        <v>19</v>
      </c>
      <c r="B24" s="1" t="s">
        <v>52</v>
      </c>
      <c r="C24" s="1">
        <v>262</v>
      </c>
      <c r="D24" s="1">
        <v>394</v>
      </c>
      <c r="E24" s="1">
        <v>584</v>
      </c>
      <c r="F24" s="1">
        <v>616</v>
      </c>
      <c r="G24" s="1">
        <v>515</v>
      </c>
      <c r="H24" s="1">
        <v>396</v>
      </c>
      <c r="I24" s="1">
        <v>313</v>
      </c>
      <c r="J24" s="1">
        <v>337</v>
      </c>
      <c r="K24" s="1">
        <v>268</v>
      </c>
      <c r="L24" s="1">
        <v>137</v>
      </c>
      <c r="M24" s="1">
        <v>0</v>
      </c>
      <c r="N24" s="1">
        <v>0</v>
      </c>
    </row>
    <row r="25" spans="1:14" x14ac:dyDescent="0.3">
      <c r="A25" s="5" t="s">
        <v>20</v>
      </c>
      <c r="B25" s="1" t="s">
        <v>51</v>
      </c>
      <c r="C25" s="1">
        <v>446</v>
      </c>
      <c r="D25" s="1">
        <v>10</v>
      </c>
      <c r="E25" s="1">
        <v>1</v>
      </c>
      <c r="F25" s="1">
        <v>2</v>
      </c>
      <c r="G25" s="1">
        <v>2</v>
      </c>
      <c r="H25" s="1">
        <v>11</v>
      </c>
      <c r="I25" s="1">
        <v>6</v>
      </c>
      <c r="J25" s="1">
        <v>22</v>
      </c>
      <c r="K25" s="1">
        <v>22</v>
      </c>
      <c r="L25" s="1">
        <v>304</v>
      </c>
      <c r="M25" s="1">
        <v>633</v>
      </c>
      <c r="N25" s="1">
        <v>567</v>
      </c>
    </row>
    <row r="26" spans="1:14" x14ac:dyDescent="0.3">
      <c r="A26" s="5" t="s">
        <v>20</v>
      </c>
      <c r="B26" s="1" t="s">
        <v>52</v>
      </c>
      <c r="C26" s="1">
        <v>846</v>
      </c>
      <c r="D26" s="1">
        <v>17</v>
      </c>
      <c r="E26" s="1">
        <v>3</v>
      </c>
      <c r="F26" s="1">
        <v>6</v>
      </c>
      <c r="G26" s="1">
        <v>8</v>
      </c>
      <c r="H26" s="1">
        <v>13</v>
      </c>
      <c r="I26" s="1">
        <v>13</v>
      </c>
      <c r="J26" s="1">
        <v>50</v>
      </c>
      <c r="K26" s="1">
        <v>41</v>
      </c>
      <c r="L26" s="1">
        <v>518</v>
      </c>
      <c r="M26" s="1">
        <v>987</v>
      </c>
      <c r="N26" s="1">
        <v>764</v>
      </c>
    </row>
    <row r="27" spans="1:14" x14ac:dyDescent="0.3">
      <c r="A27" s="5" t="s">
        <v>21</v>
      </c>
      <c r="B27" s="1" t="s">
        <v>51</v>
      </c>
      <c r="C27" s="1">
        <v>961</v>
      </c>
      <c r="D27" s="1">
        <v>881</v>
      </c>
      <c r="E27" s="1">
        <v>1018</v>
      </c>
      <c r="F27" s="1">
        <v>1053</v>
      </c>
      <c r="G27" s="1">
        <v>688</v>
      </c>
      <c r="H27" s="1">
        <v>478</v>
      </c>
      <c r="I27" s="1">
        <v>523</v>
      </c>
      <c r="J27" s="1">
        <v>456</v>
      </c>
      <c r="K27" s="1">
        <v>177</v>
      </c>
      <c r="L27" s="1">
        <v>305</v>
      </c>
      <c r="M27" s="1">
        <v>545</v>
      </c>
      <c r="N27" s="1">
        <v>521</v>
      </c>
    </row>
    <row r="28" spans="1:14" x14ac:dyDescent="0.3">
      <c r="A28" s="5" t="s">
        <v>21</v>
      </c>
      <c r="B28" s="1" t="s">
        <v>52</v>
      </c>
      <c r="C28" s="1">
        <v>1915</v>
      </c>
      <c r="D28" s="1">
        <v>1819</v>
      </c>
      <c r="E28" s="1">
        <v>2209</v>
      </c>
      <c r="F28" s="1">
        <v>2255</v>
      </c>
      <c r="G28" s="1">
        <v>1462</v>
      </c>
      <c r="H28" s="1">
        <v>1001</v>
      </c>
      <c r="I28" s="1">
        <v>984</v>
      </c>
      <c r="J28" s="1">
        <v>857</v>
      </c>
      <c r="K28" s="1">
        <v>424</v>
      </c>
      <c r="L28" s="1">
        <v>609</v>
      </c>
      <c r="M28" s="1">
        <v>953</v>
      </c>
      <c r="N28" s="1">
        <v>884</v>
      </c>
    </row>
    <row r="29" spans="1:14" x14ac:dyDescent="0.3">
      <c r="A29" s="6" t="s">
        <v>28</v>
      </c>
      <c r="B29" s="2" t="s">
        <v>22</v>
      </c>
      <c r="C29" s="2">
        <v>10150</v>
      </c>
      <c r="D29" s="2">
        <v>12257</v>
      </c>
      <c r="E29" s="2">
        <v>15882</v>
      </c>
      <c r="F29" s="2">
        <v>15630</v>
      </c>
      <c r="G29" s="2">
        <v>11662</v>
      </c>
      <c r="H29" s="2">
        <v>9701</v>
      </c>
      <c r="I29" s="2">
        <v>9450</v>
      </c>
      <c r="J29" s="2">
        <v>9667</v>
      </c>
      <c r="K29" s="2">
        <v>6894</v>
      </c>
      <c r="L29" s="2">
        <v>9825</v>
      </c>
      <c r="M29" s="2">
        <v>11319</v>
      </c>
      <c r="N29" s="2">
        <v>11309</v>
      </c>
    </row>
    <row r="30" spans="1:14" x14ac:dyDescent="0.3">
      <c r="A30" s="12"/>
    </row>
    <row r="31" spans="1:14" x14ac:dyDescent="0.3">
      <c r="A31" s="12"/>
    </row>
    <row r="32" spans="1:14" x14ac:dyDescent="0.3">
      <c r="A32" s="12"/>
      <c r="C32" s="15" t="s">
        <v>27</v>
      </c>
      <c r="D32" s="16"/>
      <c r="E32" s="16"/>
      <c r="F32" s="16"/>
      <c r="G32" s="16"/>
      <c r="H32" s="16"/>
      <c r="I32" s="16"/>
      <c r="J32" s="16"/>
      <c r="K32" s="16"/>
      <c r="L32" s="16"/>
      <c r="M32" s="16"/>
      <c r="N32" s="16"/>
    </row>
    <row r="33" spans="1:14" x14ac:dyDescent="0.3">
      <c r="A33" s="7" t="s">
        <v>28</v>
      </c>
      <c r="B33" s="3" t="s">
        <v>28</v>
      </c>
      <c r="C33" s="3" t="s">
        <v>0</v>
      </c>
      <c r="D33" s="3" t="s">
        <v>1</v>
      </c>
      <c r="E33" s="3" t="s">
        <v>2</v>
      </c>
      <c r="F33" s="3" t="s">
        <v>3</v>
      </c>
      <c r="G33" s="3" t="s">
        <v>4</v>
      </c>
      <c r="H33" s="3" t="s">
        <v>5</v>
      </c>
      <c r="I33" s="3" t="s">
        <v>6</v>
      </c>
      <c r="J33" s="3" t="s">
        <v>7</v>
      </c>
      <c r="K33" s="3" t="s">
        <v>8</v>
      </c>
      <c r="L33" s="3" t="s">
        <v>9</v>
      </c>
      <c r="M33" s="3" t="s">
        <v>10</v>
      </c>
      <c r="N33" s="3" t="s">
        <v>11</v>
      </c>
    </row>
    <row r="34" spans="1:14" x14ac:dyDescent="0.3">
      <c r="A34" s="8" t="s">
        <v>12</v>
      </c>
      <c r="B34" s="4" t="s">
        <v>51</v>
      </c>
      <c r="C34" s="4">
        <v>1.0640394088669999E-2</v>
      </c>
      <c r="D34" s="4">
        <v>1.2645835033042299E-2</v>
      </c>
      <c r="E34" s="4">
        <v>1.22150862611762E-2</v>
      </c>
      <c r="F34" s="4">
        <v>1.13243761996161E-2</v>
      </c>
      <c r="G34" s="4">
        <v>1.5520493911850499E-2</v>
      </c>
      <c r="H34" s="4">
        <v>2.08225956087001E-2</v>
      </c>
      <c r="I34" s="4">
        <v>2.1904761904761899E-2</v>
      </c>
      <c r="J34" s="4">
        <v>1.9757939381400601E-2</v>
      </c>
      <c r="K34" s="4">
        <v>2.4804177545691902E-2</v>
      </c>
      <c r="L34" s="4">
        <v>6.5139949109414797E-3</v>
      </c>
      <c r="M34" s="4">
        <v>0</v>
      </c>
      <c r="N34" s="4">
        <v>0</v>
      </c>
    </row>
    <row r="35" spans="1:14" x14ac:dyDescent="0.3">
      <c r="A35" s="8" t="s">
        <v>12</v>
      </c>
      <c r="B35" s="4" t="s">
        <v>52</v>
      </c>
      <c r="C35" s="4">
        <v>7.38916256157635E-3</v>
      </c>
      <c r="D35" s="4">
        <v>1.09325283511463E-2</v>
      </c>
      <c r="E35" s="4">
        <v>1.0829870293413899E-2</v>
      </c>
      <c r="F35" s="4">
        <v>1.2028150991682701E-2</v>
      </c>
      <c r="G35" s="4">
        <v>1.38912707940319E-2</v>
      </c>
      <c r="H35" s="4">
        <v>1.55654056282857E-2</v>
      </c>
      <c r="I35" s="4">
        <v>1.48148148148148E-2</v>
      </c>
      <c r="J35" s="4">
        <v>1.6137374573290598E-2</v>
      </c>
      <c r="K35" s="4">
        <v>2.11778357992457E-2</v>
      </c>
      <c r="L35" s="4">
        <v>6.4122137404580204E-3</v>
      </c>
      <c r="M35" s="4">
        <v>0</v>
      </c>
      <c r="N35" s="4">
        <v>0</v>
      </c>
    </row>
    <row r="36" spans="1:14" x14ac:dyDescent="0.3">
      <c r="A36" s="8" t="s">
        <v>13</v>
      </c>
      <c r="B36" s="4" t="s">
        <v>51</v>
      </c>
      <c r="C36" s="4">
        <v>7.38916256157635E-3</v>
      </c>
      <c r="D36" s="4">
        <v>1.0524598188790099E-2</v>
      </c>
      <c r="E36" s="4">
        <v>1.0892834655584899E-2</v>
      </c>
      <c r="F36" s="4">
        <v>1.1260396673064599E-2</v>
      </c>
      <c r="G36" s="4">
        <v>1.39770193791802E-2</v>
      </c>
      <c r="H36" s="4">
        <v>1.1545201525615899E-2</v>
      </c>
      <c r="I36" s="4">
        <v>1.31216931216931E-2</v>
      </c>
      <c r="J36" s="4">
        <v>8.7928002482673007E-3</v>
      </c>
      <c r="K36" s="4">
        <v>1.0733971569480701E-2</v>
      </c>
      <c r="L36" s="4">
        <v>4.3765903307887996E-3</v>
      </c>
      <c r="M36" s="4">
        <v>0</v>
      </c>
      <c r="N36" s="4">
        <v>0</v>
      </c>
    </row>
    <row r="37" spans="1:14" x14ac:dyDescent="0.3">
      <c r="A37" s="8" t="s">
        <v>13</v>
      </c>
      <c r="B37" s="4" t="s">
        <v>52</v>
      </c>
      <c r="C37" s="4">
        <v>6.8965517241379305E-4</v>
      </c>
      <c r="D37" s="4">
        <v>4.0793016235620501E-4</v>
      </c>
      <c r="E37" s="4">
        <v>5.0371489736809004E-4</v>
      </c>
      <c r="F37" s="4">
        <v>8.9571337172104904E-4</v>
      </c>
      <c r="G37" s="4">
        <v>1.11473160692849E-3</v>
      </c>
      <c r="H37" s="4">
        <v>1.0308215647871399E-3</v>
      </c>
      <c r="I37" s="4">
        <v>1.05820105820106E-3</v>
      </c>
      <c r="J37" s="4">
        <v>3.1033412640943397E-4</v>
      </c>
      <c r="K37" s="4">
        <v>8.7032201914708396E-4</v>
      </c>
      <c r="L37" s="4">
        <v>3.0534351145038201E-4</v>
      </c>
      <c r="M37" s="4">
        <v>0</v>
      </c>
      <c r="N37" s="4">
        <v>0</v>
      </c>
    </row>
    <row r="38" spans="1:14" x14ac:dyDescent="0.3">
      <c r="A38" s="8" t="s">
        <v>14</v>
      </c>
      <c r="B38" s="4" t="s">
        <v>51</v>
      </c>
      <c r="C38" s="4">
        <v>2.0788177339901501E-2</v>
      </c>
      <c r="D38" s="4">
        <v>8.1586032471240894E-5</v>
      </c>
      <c r="E38" s="4">
        <v>0</v>
      </c>
      <c r="F38" s="4">
        <v>0</v>
      </c>
      <c r="G38" s="4">
        <v>0</v>
      </c>
      <c r="H38" s="4">
        <v>0</v>
      </c>
      <c r="I38" s="4">
        <v>0</v>
      </c>
      <c r="J38" s="4">
        <v>0</v>
      </c>
      <c r="K38" s="4">
        <v>0</v>
      </c>
      <c r="L38" s="4">
        <v>0</v>
      </c>
      <c r="M38" s="4">
        <v>0</v>
      </c>
      <c r="N38" s="4">
        <v>0</v>
      </c>
    </row>
    <row r="39" spans="1:14" x14ac:dyDescent="0.3">
      <c r="A39" s="8" t="s">
        <v>14</v>
      </c>
      <c r="B39" s="4" t="s">
        <v>52</v>
      </c>
      <c r="C39" s="4">
        <v>3.22167487684729E-2</v>
      </c>
      <c r="D39" s="4">
        <v>8.1586032471240894E-5</v>
      </c>
      <c r="E39" s="4">
        <v>0</v>
      </c>
      <c r="F39" s="4">
        <v>0</v>
      </c>
      <c r="G39" s="4">
        <v>0</v>
      </c>
      <c r="H39" s="4">
        <v>0</v>
      </c>
      <c r="I39" s="4">
        <v>0</v>
      </c>
      <c r="J39" s="4">
        <v>0</v>
      </c>
      <c r="K39" s="4">
        <v>0</v>
      </c>
      <c r="L39" s="4">
        <v>0</v>
      </c>
      <c r="M39" s="4">
        <v>0</v>
      </c>
      <c r="N39" s="4">
        <v>0</v>
      </c>
    </row>
    <row r="40" spans="1:14" x14ac:dyDescent="0.3">
      <c r="A40" s="8" t="s">
        <v>15</v>
      </c>
      <c r="B40" s="4" t="s">
        <v>51</v>
      </c>
      <c r="C40" s="4">
        <v>0</v>
      </c>
      <c r="D40" s="4">
        <v>0</v>
      </c>
      <c r="E40" s="4">
        <v>0</v>
      </c>
      <c r="F40" s="4">
        <v>0</v>
      </c>
      <c r="G40" s="4">
        <v>0</v>
      </c>
      <c r="H40" s="4">
        <v>0</v>
      </c>
      <c r="I40" s="4">
        <v>0</v>
      </c>
      <c r="J40" s="4">
        <v>0</v>
      </c>
      <c r="K40" s="4">
        <v>0</v>
      </c>
      <c r="L40" s="4">
        <v>0.22880407124681901</v>
      </c>
      <c r="M40" s="4">
        <v>0.33404010955031399</v>
      </c>
      <c r="N40" s="4">
        <v>0.36466531081439602</v>
      </c>
    </row>
    <row r="41" spans="1:14" x14ac:dyDescent="0.3">
      <c r="A41" s="8" t="s">
        <v>15</v>
      </c>
      <c r="B41" s="4" t="s">
        <v>52</v>
      </c>
      <c r="C41" s="4">
        <v>0</v>
      </c>
      <c r="D41" s="4">
        <v>0</v>
      </c>
      <c r="E41" s="4">
        <v>0</v>
      </c>
      <c r="F41" s="4">
        <v>0</v>
      </c>
      <c r="G41" s="4">
        <v>0</v>
      </c>
      <c r="H41" s="4">
        <v>0</v>
      </c>
      <c r="I41" s="4">
        <v>0</v>
      </c>
      <c r="J41" s="4">
        <v>0</v>
      </c>
      <c r="K41" s="4">
        <v>0</v>
      </c>
      <c r="L41" s="4">
        <v>0.28437659033078899</v>
      </c>
      <c r="M41" s="4">
        <v>0.390493859881615</v>
      </c>
      <c r="N41" s="4">
        <v>0.39340348395083602</v>
      </c>
    </row>
    <row r="42" spans="1:14" x14ac:dyDescent="0.3">
      <c r="A42" s="8" t="s">
        <v>16</v>
      </c>
      <c r="B42" s="4" t="s">
        <v>51</v>
      </c>
      <c r="C42" s="4">
        <v>9.4778325123152707E-2</v>
      </c>
      <c r="D42" s="4">
        <v>0.15044464387696799</v>
      </c>
      <c r="E42" s="4">
        <v>0.14204760105780101</v>
      </c>
      <c r="F42" s="4">
        <v>0.158477287268074</v>
      </c>
      <c r="G42" s="4">
        <v>0.178271308523409</v>
      </c>
      <c r="H42" s="4">
        <v>0.18276466343675901</v>
      </c>
      <c r="I42" s="4">
        <v>0.180952380952381</v>
      </c>
      <c r="J42" s="4">
        <v>0.19375193958829001</v>
      </c>
      <c r="K42" s="4">
        <v>0.20496083550913799</v>
      </c>
      <c r="L42" s="4">
        <v>6.94147582697201E-2</v>
      </c>
      <c r="M42" s="4">
        <v>0</v>
      </c>
      <c r="N42" s="4">
        <v>0</v>
      </c>
    </row>
    <row r="43" spans="1:14" x14ac:dyDescent="0.3">
      <c r="A43" s="8" t="s">
        <v>16</v>
      </c>
      <c r="B43" s="4" t="s">
        <v>52</v>
      </c>
      <c r="C43" s="4">
        <v>0.14108374384236499</v>
      </c>
      <c r="D43" s="4">
        <v>0.255201109570042</v>
      </c>
      <c r="E43" s="4">
        <v>0.25714645510640999</v>
      </c>
      <c r="F43" s="4">
        <v>0.25636596289187502</v>
      </c>
      <c r="G43" s="4">
        <v>0.248928142685646</v>
      </c>
      <c r="H43" s="4">
        <v>0.25584991238016702</v>
      </c>
      <c r="I43" s="4">
        <v>0.248571428571429</v>
      </c>
      <c r="J43" s="4">
        <v>0.25116375297403498</v>
      </c>
      <c r="K43" s="4">
        <v>0.25543951261966902</v>
      </c>
      <c r="L43" s="4">
        <v>9.3638676844783705E-2</v>
      </c>
      <c r="M43" s="4">
        <v>0</v>
      </c>
      <c r="N43" s="4">
        <v>0</v>
      </c>
    </row>
    <row r="44" spans="1:14" x14ac:dyDescent="0.3">
      <c r="A44" s="8" t="s">
        <v>17</v>
      </c>
      <c r="B44" s="4" t="s">
        <v>51</v>
      </c>
      <c r="C44" s="4">
        <v>6.7192118226600997E-2</v>
      </c>
      <c r="D44" s="4">
        <v>8.03622419841723E-2</v>
      </c>
      <c r="E44" s="4">
        <v>7.5242412794358393E-2</v>
      </c>
      <c r="F44" s="4">
        <v>6.7626359564939204E-2</v>
      </c>
      <c r="G44" s="4">
        <v>8.0260675698850995E-2</v>
      </c>
      <c r="H44" s="4">
        <v>9.1846201422533802E-2</v>
      </c>
      <c r="I44" s="4">
        <v>0.10010582010582</v>
      </c>
      <c r="J44" s="4">
        <v>9.5272576807696296E-2</v>
      </c>
      <c r="K44" s="4">
        <v>0.111981433130258</v>
      </c>
      <c r="L44" s="4">
        <v>3.1450381679389301E-2</v>
      </c>
      <c r="M44" s="4">
        <v>0</v>
      </c>
      <c r="N44" s="4">
        <v>0</v>
      </c>
    </row>
    <row r="45" spans="1:14" x14ac:dyDescent="0.3">
      <c r="A45" s="8" t="s">
        <v>17</v>
      </c>
      <c r="B45" s="4" t="s">
        <v>52</v>
      </c>
      <c r="C45" s="4">
        <v>0.146009852216749</v>
      </c>
      <c r="D45" s="4">
        <v>0.16994370563759501</v>
      </c>
      <c r="E45" s="4">
        <v>0.16282584057423499</v>
      </c>
      <c r="F45" s="4">
        <v>0.14920025591810601</v>
      </c>
      <c r="G45" s="4">
        <v>0.143971874464071</v>
      </c>
      <c r="H45" s="4">
        <v>0.16864240799917499</v>
      </c>
      <c r="I45" s="4">
        <v>0.17481481481481501</v>
      </c>
      <c r="J45" s="4">
        <v>0.178442122685425</v>
      </c>
      <c r="K45" s="4">
        <v>0.18015665796344599</v>
      </c>
      <c r="L45" s="4">
        <v>6.31043256997455E-2</v>
      </c>
      <c r="M45" s="4">
        <v>0</v>
      </c>
      <c r="N45" s="4">
        <v>0</v>
      </c>
    </row>
    <row r="46" spans="1:14" x14ac:dyDescent="0.3">
      <c r="A46" s="8" t="s">
        <v>18</v>
      </c>
      <c r="B46" s="4" t="s">
        <v>51</v>
      </c>
      <c r="C46" s="4">
        <v>4.2364532019704398E-3</v>
      </c>
      <c r="D46" s="4">
        <v>7.4243289548829201E-3</v>
      </c>
      <c r="E46" s="4">
        <v>1.7000377786172999E-2</v>
      </c>
      <c r="F46" s="4">
        <v>1.32437619961612E-2</v>
      </c>
      <c r="G46" s="4">
        <v>9.3465957811696108E-3</v>
      </c>
      <c r="H46" s="4">
        <v>7.31883310998866E-3</v>
      </c>
      <c r="I46" s="4">
        <v>7.3015873015873003E-3</v>
      </c>
      <c r="J46" s="4">
        <v>6.9307954898106998E-3</v>
      </c>
      <c r="K46" s="4">
        <v>5.2219321148825101E-3</v>
      </c>
      <c r="L46" s="4">
        <v>2.0356234096692099E-3</v>
      </c>
      <c r="M46" s="4">
        <v>0</v>
      </c>
      <c r="N46" s="4">
        <v>0</v>
      </c>
    </row>
    <row r="47" spans="1:14" x14ac:dyDescent="0.3">
      <c r="A47" s="8" t="s">
        <v>18</v>
      </c>
      <c r="B47" s="4" t="s">
        <v>52</v>
      </c>
      <c r="C47" s="4">
        <v>1.00492610837438E-2</v>
      </c>
      <c r="D47" s="4">
        <v>1.5582932202007E-2</v>
      </c>
      <c r="E47" s="4">
        <v>3.9478655081224001E-2</v>
      </c>
      <c r="F47" s="4">
        <v>2.8790786948176599E-2</v>
      </c>
      <c r="G47" s="4">
        <v>2.1179900531641201E-2</v>
      </c>
      <c r="H47" s="4">
        <v>1.6286980723636699E-2</v>
      </c>
      <c r="I47" s="4">
        <v>1.1957671957672E-2</v>
      </c>
      <c r="J47" s="4">
        <v>1.37581462708182E-2</v>
      </c>
      <c r="K47" s="4">
        <v>7.5427908326080604E-3</v>
      </c>
      <c r="L47" s="4">
        <v>2.6463104325699701E-3</v>
      </c>
      <c r="M47" s="4">
        <v>0</v>
      </c>
      <c r="N47" s="4">
        <v>0</v>
      </c>
    </row>
    <row r="48" spans="1:14" x14ac:dyDescent="0.3">
      <c r="A48" s="8" t="s">
        <v>19</v>
      </c>
      <c r="B48" s="4" t="s">
        <v>51</v>
      </c>
      <c r="C48" s="4">
        <v>2.10837438423645E-2</v>
      </c>
      <c r="D48" s="4">
        <v>3.1736966631312702E-2</v>
      </c>
      <c r="E48" s="4">
        <v>3.1608109809847601E-2</v>
      </c>
      <c r="F48" s="4">
        <v>3.9219449776071703E-2</v>
      </c>
      <c r="G48" s="4">
        <v>4.4160521351397697E-2</v>
      </c>
      <c r="H48" s="4">
        <v>3.2573961447273501E-2</v>
      </c>
      <c r="I48" s="4">
        <v>3.07936507936508E-2</v>
      </c>
      <c r="J48" s="4">
        <v>3.7550429295541497E-2</v>
      </c>
      <c r="K48" s="4">
        <v>4.1920510588917902E-2</v>
      </c>
      <c r="L48" s="4">
        <v>1.62849872773537E-2</v>
      </c>
      <c r="M48" s="4">
        <v>0</v>
      </c>
      <c r="N48" s="4">
        <v>0</v>
      </c>
    </row>
    <row r="49" spans="1:14" x14ac:dyDescent="0.3">
      <c r="A49" s="8" t="s">
        <v>19</v>
      </c>
      <c r="B49" s="4" t="s">
        <v>52</v>
      </c>
      <c r="C49" s="4">
        <v>2.5812807881773401E-2</v>
      </c>
      <c r="D49" s="4">
        <v>3.2144896793668901E-2</v>
      </c>
      <c r="E49" s="4">
        <v>3.6771187507870499E-2</v>
      </c>
      <c r="F49" s="4">
        <v>3.9411388355726197E-2</v>
      </c>
      <c r="G49" s="4">
        <v>4.4160521351397697E-2</v>
      </c>
      <c r="H49" s="4">
        <v>4.0820533965570602E-2</v>
      </c>
      <c r="I49" s="4">
        <v>3.3121693121693101E-2</v>
      </c>
      <c r="J49" s="4">
        <v>3.4860866866659797E-2</v>
      </c>
      <c r="K49" s="4">
        <v>3.8874383521903103E-2</v>
      </c>
      <c r="L49" s="4">
        <v>1.3944020356234099E-2</v>
      </c>
      <c r="M49" s="4">
        <v>0</v>
      </c>
      <c r="N49" s="4">
        <v>0</v>
      </c>
    </row>
    <row r="50" spans="1:14" x14ac:dyDescent="0.3">
      <c r="A50" s="8" t="s">
        <v>20</v>
      </c>
      <c r="B50" s="4" t="s">
        <v>51</v>
      </c>
      <c r="C50" s="4">
        <v>4.3940886699507402E-2</v>
      </c>
      <c r="D50" s="4">
        <v>8.1586032471240905E-4</v>
      </c>
      <c r="E50" s="4">
        <v>6.2964362171011201E-5</v>
      </c>
      <c r="F50" s="4">
        <v>1.2795905310300699E-4</v>
      </c>
      <c r="G50" s="4">
        <v>1.7149717029669E-4</v>
      </c>
      <c r="H50" s="4">
        <v>1.1339037212658499E-3</v>
      </c>
      <c r="I50" s="4">
        <v>6.3492063492063503E-4</v>
      </c>
      <c r="J50" s="4">
        <v>2.2757835936691802E-3</v>
      </c>
      <c r="K50" s="4">
        <v>3.1911807368726398E-3</v>
      </c>
      <c r="L50" s="4">
        <v>3.0941475826972001E-2</v>
      </c>
      <c r="M50" s="4">
        <v>5.5923668168566101E-2</v>
      </c>
      <c r="N50" s="4">
        <v>5.0137058979573802E-2</v>
      </c>
    </row>
    <row r="51" spans="1:14" x14ac:dyDescent="0.3">
      <c r="A51" s="8" t="s">
        <v>20</v>
      </c>
      <c r="B51" s="4" t="s">
        <v>52</v>
      </c>
      <c r="C51" s="4">
        <v>8.3349753694581294E-2</v>
      </c>
      <c r="D51" s="4">
        <v>1.3869625520111001E-3</v>
      </c>
      <c r="E51" s="4">
        <v>1.88893086513034E-4</v>
      </c>
      <c r="F51" s="4">
        <v>3.8387715930902102E-4</v>
      </c>
      <c r="G51" s="4">
        <v>6.8598868118676E-4</v>
      </c>
      <c r="H51" s="4">
        <v>1.3400680342232801E-3</v>
      </c>
      <c r="I51" s="4">
        <v>1.3756613756613801E-3</v>
      </c>
      <c r="J51" s="4">
        <v>5.1722354401572404E-3</v>
      </c>
      <c r="K51" s="4">
        <v>5.9472004641717398E-3</v>
      </c>
      <c r="L51" s="4">
        <v>5.2722646310432601E-2</v>
      </c>
      <c r="M51" s="4">
        <v>8.7198515769944293E-2</v>
      </c>
      <c r="N51" s="4">
        <v>6.7556813157662002E-2</v>
      </c>
    </row>
    <row r="52" spans="1:14" x14ac:dyDescent="0.3">
      <c r="A52" s="8" t="s">
        <v>21</v>
      </c>
      <c r="B52" s="4" t="s">
        <v>51</v>
      </c>
      <c r="C52" s="4">
        <v>9.4679802955664999E-2</v>
      </c>
      <c r="D52" s="4">
        <v>7.18772946071633E-2</v>
      </c>
      <c r="E52" s="4">
        <v>6.4097720690089399E-2</v>
      </c>
      <c r="F52" s="4">
        <v>6.7370441458733193E-2</v>
      </c>
      <c r="G52" s="4">
        <v>5.8995026582061398E-2</v>
      </c>
      <c r="H52" s="4">
        <v>4.92732707968251E-2</v>
      </c>
      <c r="I52" s="4">
        <v>5.5343915343915299E-2</v>
      </c>
      <c r="J52" s="4">
        <v>4.7170787214233997E-2</v>
      </c>
      <c r="K52" s="4">
        <v>2.5674499564838998E-2</v>
      </c>
      <c r="L52" s="4">
        <v>3.1043256997455498E-2</v>
      </c>
      <c r="M52" s="4">
        <v>4.8149129781782797E-2</v>
      </c>
      <c r="N52" s="4">
        <v>4.6069502166416101E-2</v>
      </c>
    </row>
    <row r="53" spans="1:14" x14ac:dyDescent="0.3">
      <c r="A53" s="8" t="s">
        <v>21</v>
      </c>
      <c r="B53" s="4" t="s">
        <v>52</v>
      </c>
      <c r="C53" s="4">
        <v>0.18866995073891599</v>
      </c>
      <c r="D53" s="4">
        <v>0.14840499306518701</v>
      </c>
      <c r="E53" s="4">
        <v>0.13908827603576401</v>
      </c>
      <c r="F53" s="4">
        <v>0.14427383237364</v>
      </c>
      <c r="G53" s="4">
        <v>0.12536443148688001</v>
      </c>
      <c r="H53" s="4">
        <v>0.10318523863519199</v>
      </c>
      <c r="I53" s="4">
        <v>0.104126984126984</v>
      </c>
      <c r="J53" s="4">
        <v>8.8652115444294993E-2</v>
      </c>
      <c r="K53" s="4">
        <v>6.1502756019727302E-2</v>
      </c>
      <c r="L53" s="4">
        <v>6.1984732824427499E-2</v>
      </c>
      <c r="M53" s="4">
        <v>8.41947168477781E-2</v>
      </c>
      <c r="N53" s="4">
        <v>7.8167830931116802E-2</v>
      </c>
    </row>
    <row r="54" spans="1:14" x14ac:dyDescent="0.3">
      <c r="A54" s="12"/>
    </row>
    <row r="55" spans="1:14" x14ac:dyDescent="0.3">
      <c r="A55" s="10" t="s">
        <v>29</v>
      </c>
    </row>
    <row r="56" spans="1:14" x14ac:dyDescent="0.3">
      <c r="A56" s="11" t="s">
        <v>30</v>
      </c>
    </row>
    <row r="57" spans="1:14" x14ac:dyDescent="0.3">
      <c r="A57" s="11" t="s">
        <v>31</v>
      </c>
    </row>
    <row r="58" spans="1:14" x14ac:dyDescent="0.3">
      <c r="A58" s="11" t="s">
        <v>32</v>
      </c>
    </row>
    <row r="59" spans="1:14" x14ac:dyDescent="0.3">
      <c r="A59" s="11" t="s">
        <v>33</v>
      </c>
    </row>
    <row r="60" spans="1:14" x14ac:dyDescent="0.3">
      <c r="A60" s="11" t="s">
        <v>34</v>
      </c>
    </row>
    <row r="61" spans="1:14" x14ac:dyDescent="0.3">
      <c r="A61" s="11" t="s">
        <v>35</v>
      </c>
    </row>
    <row r="62" spans="1:14" x14ac:dyDescent="0.3">
      <c r="A62" s="12"/>
    </row>
    <row r="63" spans="1:14" x14ac:dyDescent="0.3">
      <c r="A63" s="12"/>
    </row>
    <row r="64" spans="1:14" x14ac:dyDescent="0.3">
      <c r="A64" s="12"/>
    </row>
    <row r="65" spans="1:1" x14ac:dyDescent="0.3">
      <c r="A65" s="12"/>
    </row>
    <row r="66" spans="1:1" x14ac:dyDescent="0.3">
      <c r="A66" s="12"/>
    </row>
    <row r="67" spans="1:1" x14ac:dyDescent="0.3">
      <c r="A67" s="12"/>
    </row>
    <row r="68" spans="1:1" x14ac:dyDescent="0.3">
      <c r="A68" s="12"/>
    </row>
    <row r="69" spans="1:1" x14ac:dyDescent="0.3">
      <c r="A69" s="12"/>
    </row>
    <row r="70" spans="1:1" x14ac:dyDescent="0.3">
      <c r="A70" s="12"/>
    </row>
    <row r="71" spans="1:1" x14ac:dyDescent="0.3">
      <c r="A71" s="12"/>
    </row>
    <row r="72" spans="1:1" x14ac:dyDescent="0.3">
      <c r="A72" s="12"/>
    </row>
    <row r="73" spans="1:1" x14ac:dyDescent="0.3">
      <c r="A73" s="12"/>
    </row>
    <row r="74" spans="1:1" x14ac:dyDescent="0.3">
      <c r="A74" s="12"/>
    </row>
    <row r="75" spans="1:1" x14ac:dyDescent="0.3">
      <c r="A75" s="12"/>
    </row>
    <row r="76" spans="1:1" x14ac:dyDescent="0.3">
      <c r="A76" s="12"/>
    </row>
    <row r="77" spans="1:1" x14ac:dyDescent="0.3">
      <c r="A77" s="12"/>
    </row>
    <row r="78" spans="1:1" x14ac:dyDescent="0.3">
      <c r="A78" s="12"/>
    </row>
    <row r="79" spans="1:1" x14ac:dyDescent="0.3">
      <c r="A79" s="12"/>
    </row>
    <row r="80" spans="1:1" x14ac:dyDescent="0.3">
      <c r="A80" s="12"/>
    </row>
    <row r="81" spans="1:1" x14ac:dyDescent="0.3">
      <c r="A81" s="12"/>
    </row>
    <row r="82" spans="1:1" x14ac:dyDescent="0.3">
      <c r="A82" s="12"/>
    </row>
    <row r="83" spans="1:1" x14ac:dyDescent="0.3">
      <c r="A83" s="12"/>
    </row>
    <row r="84" spans="1:1" x14ac:dyDescent="0.3">
      <c r="A84" s="12"/>
    </row>
    <row r="85" spans="1:1" x14ac:dyDescent="0.3">
      <c r="A85" s="12"/>
    </row>
    <row r="86" spans="1:1" x14ac:dyDescent="0.3">
      <c r="A86" s="12"/>
    </row>
    <row r="87" spans="1:1" x14ac:dyDescent="0.3">
      <c r="A87" s="12"/>
    </row>
    <row r="88" spans="1:1" x14ac:dyDescent="0.3">
      <c r="A88" s="12"/>
    </row>
    <row r="89" spans="1:1" x14ac:dyDescent="0.3">
      <c r="A89" s="12"/>
    </row>
    <row r="90" spans="1:1" x14ac:dyDescent="0.3">
      <c r="A90" s="12"/>
    </row>
    <row r="91" spans="1:1" x14ac:dyDescent="0.3">
      <c r="A91" s="12"/>
    </row>
    <row r="92" spans="1:1" x14ac:dyDescent="0.3">
      <c r="A92" s="12"/>
    </row>
    <row r="93" spans="1:1" x14ac:dyDescent="0.3">
      <c r="A93" s="12"/>
    </row>
    <row r="94" spans="1:1" x14ac:dyDescent="0.3">
      <c r="A94" s="12"/>
    </row>
    <row r="95" spans="1:1" x14ac:dyDescent="0.3">
      <c r="A95" s="12"/>
    </row>
    <row r="96" spans="1:1" x14ac:dyDescent="0.3">
      <c r="A96" s="12"/>
    </row>
    <row r="97" spans="1:1" x14ac:dyDescent="0.3">
      <c r="A97" s="12"/>
    </row>
    <row r="98" spans="1:1" x14ac:dyDescent="0.3">
      <c r="A98" s="12"/>
    </row>
    <row r="99" spans="1:1" x14ac:dyDescent="0.3">
      <c r="A99" s="12"/>
    </row>
    <row r="100" spans="1:1" x14ac:dyDescent="0.3">
      <c r="A100" s="12"/>
    </row>
    <row r="101" spans="1:1" x14ac:dyDescent="0.3">
      <c r="A101" s="12"/>
    </row>
    <row r="102" spans="1:1" x14ac:dyDescent="0.3">
      <c r="A102" s="12"/>
    </row>
    <row r="103" spans="1:1" x14ac:dyDescent="0.3">
      <c r="A103" s="12"/>
    </row>
    <row r="104" spans="1:1" x14ac:dyDescent="0.3">
      <c r="A104" s="12"/>
    </row>
    <row r="105" spans="1:1" x14ac:dyDescent="0.3">
      <c r="A105" s="12"/>
    </row>
    <row r="106" spans="1:1" x14ac:dyDescent="0.3">
      <c r="A106" s="12"/>
    </row>
    <row r="107" spans="1:1" x14ac:dyDescent="0.3">
      <c r="A107" s="12"/>
    </row>
    <row r="108" spans="1:1" x14ac:dyDescent="0.3">
      <c r="A108" s="12"/>
    </row>
    <row r="109" spans="1:1" x14ac:dyDescent="0.3">
      <c r="A109" s="12"/>
    </row>
    <row r="110" spans="1:1" x14ac:dyDescent="0.3">
      <c r="A110" s="12"/>
    </row>
    <row r="111" spans="1:1" x14ac:dyDescent="0.3">
      <c r="A111" s="12"/>
    </row>
    <row r="112" spans="1:1" x14ac:dyDescent="0.3">
      <c r="A112" s="12"/>
    </row>
    <row r="113" spans="1:1" x14ac:dyDescent="0.3">
      <c r="A113" s="12"/>
    </row>
    <row r="114" spans="1:1" x14ac:dyDescent="0.3">
      <c r="A114" s="12"/>
    </row>
    <row r="115" spans="1:1" x14ac:dyDescent="0.3">
      <c r="A115" s="12"/>
    </row>
    <row r="116" spans="1:1" x14ac:dyDescent="0.3">
      <c r="A116" s="12"/>
    </row>
    <row r="117" spans="1:1" x14ac:dyDescent="0.3">
      <c r="A117" s="12"/>
    </row>
    <row r="118" spans="1:1" x14ac:dyDescent="0.3">
      <c r="A118" s="12"/>
    </row>
    <row r="119" spans="1:1" x14ac:dyDescent="0.3">
      <c r="A119" s="12"/>
    </row>
    <row r="120" spans="1:1" x14ac:dyDescent="0.3">
      <c r="A120" s="12"/>
    </row>
    <row r="121" spans="1:1" x14ac:dyDescent="0.3">
      <c r="A121" s="12"/>
    </row>
    <row r="122" spans="1:1" x14ac:dyDescent="0.3">
      <c r="A122" s="12"/>
    </row>
    <row r="123" spans="1:1" x14ac:dyDescent="0.3">
      <c r="A123" s="12"/>
    </row>
    <row r="124" spans="1:1" x14ac:dyDescent="0.3">
      <c r="A124" s="12"/>
    </row>
    <row r="125" spans="1:1" x14ac:dyDescent="0.3">
      <c r="A125" s="12"/>
    </row>
    <row r="126" spans="1:1" x14ac:dyDescent="0.3">
      <c r="A126" s="12"/>
    </row>
    <row r="127" spans="1:1" x14ac:dyDescent="0.3">
      <c r="A127" s="12"/>
    </row>
    <row r="128" spans="1:1" x14ac:dyDescent="0.3">
      <c r="A128" s="12"/>
    </row>
    <row r="129" spans="1:1" x14ac:dyDescent="0.3">
      <c r="A129" s="12"/>
    </row>
    <row r="130" spans="1:1" x14ac:dyDescent="0.3">
      <c r="A130" s="12"/>
    </row>
    <row r="131" spans="1:1" x14ac:dyDescent="0.3">
      <c r="A131" s="12"/>
    </row>
    <row r="132" spans="1:1" x14ac:dyDescent="0.3">
      <c r="A132" s="12"/>
    </row>
    <row r="133" spans="1:1" x14ac:dyDescent="0.3">
      <c r="A133" s="12"/>
    </row>
    <row r="134" spans="1:1" x14ac:dyDescent="0.3">
      <c r="A134" s="12"/>
    </row>
    <row r="135" spans="1:1" x14ac:dyDescent="0.3">
      <c r="A135" s="12"/>
    </row>
    <row r="136" spans="1:1" x14ac:dyDescent="0.3">
      <c r="A136" s="12"/>
    </row>
    <row r="137" spans="1:1" x14ac:dyDescent="0.3">
      <c r="A137" s="12"/>
    </row>
    <row r="138" spans="1:1" x14ac:dyDescent="0.3">
      <c r="A138" s="12"/>
    </row>
    <row r="139" spans="1:1" x14ac:dyDescent="0.3">
      <c r="A139" s="12"/>
    </row>
    <row r="140" spans="1:1" x14ac:dyDescent="0.3">
      <c r="A140" s="12"/>
    </row>
    <row r="141" spans="1:1" x14ac:dyDescent="0.3">
      <c r="A141" s="12"/>
    </row>
    <row r="142" spans="1:1" x14ac:dyDescent="0.3">
      <c r="A142" s="12"/>
    </row>
    <row r="143" spans="1:1" x14ac:dyDescent="0.3">
      <c r="A143" s="12"/>
    </row>
    <row r="144" spans="1:1"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N7"/>
    <mergeCell ref="C32:N32"/>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00"/>
  <sheetViews>
    <sheetView showGridLines="0" workbookViewId="0">
      <selection activeCell="H38" sqref="H38"/>
    </sheetView>
  </sheetViews>
  <sheetFormatPr defaultColWidth="10.88671875" defaultRowHeight="14.4" x14ac:dyDescent="0.3"/>
  <cols>
    <col min="1" max="1" width="25.77734375" customWidth="1"/>
    <col min="2" max="2" width="19.5546875" customWidth="1"/>
    <col min="3" max="14" width="10.5546875" customWidth="1"/>
  </cols>
  <sheetData>
    <row r="1" spans="1:14" ht="15.6" x14ac:dyDescent="0.3">
      <c r="A1" s="9" t="s">
        <v>61</v>
      </c>
    </row>
    <row r="2" spans="1:14" ht="15.6" x14ac:dyDescent="0.3">
      <c r="A2" s="9" t="s">
        <v>24</v>
      </c>
    </row>
    <row r="3" spans="1:14" ht="15.6" x14ac:dyDescent="0.3">
      <c r="A3" s="9" t="s">
        <v>25</v>
      </c>
    </row>
    <row r="4" spans="1:14" ht="15.6" x14ac:dyDescent="0.3">
      <c r="A4" s="9" t="s">
        <v>62</v>
      </c>
    </row>
    <row r="5" spans="1:14" x14ac:dyDescent="0.3">
      <c r="A5" s="12"/>
    </row>
    <row r="6" spans="1:14" x14ac:dyDescent="0.3">
      <c r="A6" s="13" t="str">
        <f>HYPERLINK("#'Table of contents'!A7", "Back to contents")</f>
        <v>Back to contents</v>
      </c>
    </row>
    <row r="7" spans="1:14" x14ac:dyDescent="0.3">
      <c r="A7" s="12"/>
      <c r="C7" s="15" t="s">
        <v>26</v>
      </c>
      <c r="D7" s="16"/>
      <c r="E7" s="16"/>
      <c r="F7" s="16"/>
      <c r="G7" s="16"/>
      <c r="H7" s="16"/>
      <c r="I7" s="16"/>
      <c r="J7" s="16"/>
      <c r="K7" s="16"/>
      <c r="L7" s="16"/>
      <c r="M7" s="16"/>
      <c r="N7" s="16"/>
    </row>
    <row r="8" spans="1:14" x14ac:dyDescent="0.3">
      <c r="A8" s="7" t="s">
        <v>28</v>
      </c>
      <c r="B8" s="3" t="s">
        <v>28</v>
      </c>
      <c r="C8" s="3" t="s">
        <v>0</v>
      </c>
      <c r="D8" s="3" t="s">
        <v>1</v>
      </c>
      <c r="E8" s="3" t="s">
        <v>2</v>
      </c>
      <c r="F8" s="3" t="s">
        <v>3</v>
      </c>
      <c r="G8" s="3" t="s">
        <v>4</v>
      </c>
      <c r="H8" s="3" t="s">
        <v>5</v>
      </c>
      <c r="I8" s="3" t="s">
        <v>6</v>
      </c>
      <c r="J8" s="3" t="s">
        <v>7</v>
      </c>
      <c r="K8" s="3" t="s">
        <v>8</v>
      </c>
      <c r="L8" s="3" t="s">
        <v>9</v>
      </c>
      <c r="M8" s="3" t="s">
        <v>10</v>
      </c>
      <c r="N8" s="3" t="s">
        <v>11</v>
      </c>
    </row>
    <row r="9" spans="1:14" x14ac:dyDescent="0.3">
      <c r="A9" s="5" t="s">
        <v>12</v>
      </c>
      <c r="B9" s="1" t="s">
        <v>55</v>
      </c>
      <c r="C9" s="1">
        <v>18</v>
      </c>
      <c r="D9" s="1">
        <v>38</v>
      </c>
      <c r="E9" s="1">
        <v>47</v>
      </c>
      <c r="F9" s="1">
        <v>56</v>
      </c>
      <c r="G9" s="1">
        <v>52</v>
      </c>
      <c r="H9" s="1">
        <v>52</v>
      </c>
      <c r="I9" s="1">
        <v>56</v>
      </c>
      <c r="J9" s="1">
        <v>52</v>
      </c>
      <c r="K9" s="1">
        <v>58</v>
      </c>
      <c r="L9" s="1">
        <v>26</v>
      </c>
      <c r="M9" s="1">
        <v>0</v>
      </c>
      <c r="N9" s="1">
        <v>0</v>
      </c>
    </row>
    <row r="10" spans="1:14" x14ac:dyDescent="0.3">
      <c r="A10" s="5" t="s">
        <v>12</v>
      </c>
      <c r="B10" s="1" t="s">
        <v>56</v>
      </c>
      <c r="C10" s="1">
        <v>3</v>
      </c>
      <c r="D10" s="1">
        <v>7</v>
      </c>
      <c r="E10" s="1">
        <v>6</v>
      </c>
      <c r="F10" s="1">
        <v>6</v>
      </c>
      <c r="G10" s="1">
        <v>6</v>
      </c>
      <c r="H10" s="1">
        <v>8</v>
      </c>
      <c r="I10" s="1">
        <v>7</v>
      </c>
      <c r="J10" s="1">
        <v>8</v>
      </c>
      <c r="K10" s="1">
        <v>6</v>
      </c>
      <c r="L10" s="1">
        <v>4</v>
      </c>
      <c r="M10" s="1">
        <v>0</v>
      </c>
      <c r="N10" s="1">
        <v>0</v>
      </c>
    </row>
    <row r="11" spans="1:14" x14ac:dyDescent="0.3">
      <c r="A11" s="5" t="s">
        <v>12</v>
      </c>
      <c r="B11" s="1" t="s">
        <v>57</v>
      </c>
      <c r="C11" s="1">
        <v>3</v>
      </c>
      <c r="D11" s="1">
        <v>5</v>
      </c>
      <c r="E11" s="1">
        <v>4</v>
      </c>
      <c r="F11" s="1">
        <v>4</v>
      </c>
      <c r="G11" s="1">
        <v>7</v>
      </c>
      <c r="H11" s="1">
        <v>12</v>
      </c>
      <c r="I11" s="1">
        <v>5</v>
      </c>
      <c r="J11" s="1">
        <v>9</v>
      </c>
      <c r="K11" s="1">
        <v>7</v>
      </c>
      <c r="L11" s="1">
        <v>4</v>
      </c>
      <c r="M11" s="1">
        <v>0</v>
      </c>
      <c r="N11" s="1">
        <v>0</v>
      </c>
    </row>
    <row r="12" spans="1:14" x14ac:dyDescent="0.3">
      <c r="A12" s="5" t="s">
        <v>12</v>
      </c>
      <c r="B12" s="1" t="s">
        <v>58</v>
      </c>
      <c r="C12" s="1">
        <v>124</v>
      </c>
      <c r="D12" s="1">
        <v>198</v>
      </c>
      <c r="E12" s="1">
        <v>249</v>
      </c>
      <c r="F12" s="1">
        <v>236</v>
      </c>
      <c r="G12" s="1">
        <v>236</v>
      </c>
      <c r="H12" s="1">
        <v>248</v>
      </c>
      <c r="I12" s="1">
        <v>232</v>
      </c>
      <c r="J12" s="1">
        <v>246</v>
      </c>
      <c r="K12" s="1">
        <v>216</v>
      </c>
      <c r="L12" s="1">
        <v>79</v>
      </c>
      <c r="M12" s="1">
        <v>0</v>
      </c>
      <c r="N12" s="1">
        <v>0</v>
      </c>
    </row>
    <row r="13" spans="1:14" x14ac:dyDescent="0.3">
      <c r="A13" s="5" t="s">
        <v>12</v>
      </c>
      <c r="B13" s="1" t="s">
        <v>59</v>
      </c>
      <c r="C13" s="1">
        <v>1</v>
      </c>
      <c r="D13" s="1">
        <v>4</v>
      </c>
      <c r="E13" s="1">
        <v>8</v>
      </c>
      <c r="F13" s="1">
        <v>6</v>
      </c>
      <c r="G13" s="1">
        <v>8</v>
      </c>
      <c r="H13" s="1">
        <v>5</v>
      </c>
      <c r="I13" s="1">
        <v>8</v>
      </c>
      <c r="J13" s="1">
        <v>10</v>
      </c>
      <c r="K13" s="1">
        <v>4</v>
      </c>
      <c r="L13" s="1">
        <v>2</v>
      </c>
      <c r="M13" s="1">
        <v>0</v>
      </c>
      <c r="N13" s="1">
        <v>0</v>
      </c>
    </row>
    <row r="14" spans="1:14" x14ac:dyDescent="0.3">
      <c r="A14" s="5" t="s">
        <v>12</v>
      </c>
      <c r="B14" s="1" t="s">
        <v>60</v>
      </c>
      <c r="C14" s="1">
        <v>34</v>
      </c>
      <c r="D14" s="1">
        <v>37</v>
      </c>
      <c r="E14" s="1">
        <v>52</v>
      </c>
      <c r="F14" s="1">
        <v>57</v>
      </c>
      <c r="G14" s="1">
        <v>34</v>
      </c>
      <c r="H14" s="1">
        <v>28</v>
      </c>
      <c r="I14" s="1">
        <v>39</v>
      </c>
      <c r="J14" s="1">
        <v>22</v>
      </c>
      <c r="K14" s="1">
        <v>26</v>
      </c>
      <c r="L14" s="1">
        <v>12</v>
      </c>
      <c r="M14" s="1">
        <v>0</v>
      </c>
      <c r="N14" s="1">
        <v>0</v>
      </c>
    </row>
    <row r="15" spans="1:14" x14ac:dyDescent="0.3">
      <c r="A15" s="5" t="s">
        <v>13</v>
      </c>
      <c r="B15" s="1" t="s">
        <v>55</v>
      </c>
      <c r="C15" s="1">
        <v>16</v>
      </c>
      <c r="D15" s="1">
        <v>33</v>
      </c>
      <c r="E15" s="1">
        <v>52</v>
      </c>
      <c r="F15" s="1">
        <v>57</v>
      </c>
      <c r="G15" s="1">
        <v>53</v>
      </c>
      <c r="H15" s="1">
        <v>45</v>
      </c>
      <c r="I15" s="1">
        <v>40</v>
      </c>
      <c r="J15" s="1">
        <v>34</v>
      </c>
      <c r="K15" s="1">
        <v>33</v>
      </c>
      <c r="L15" s="1">
        <v>22</v>
      </c>
      <c r="M15" s="1">
        <v>0</v>
      </c>
      <c r="N15" s="1">
        <v>0</v>
      </c>
    </row>
    <row r="16" spans="1:14" x14ac:dyDescent="0.3">
      <c r="A16" s="5" t="s">
        <v>13</v>
      </c>
      <c r="B16" s="1" t="s">
        <v>56</v>
      </c>
      <c r="C16" s="1">
        <v>2</v>
      </c>
      <c r="D16" s="1">
        <v>0</v>
      </c>
      <c r="E16" s="1">
        <v>3</v>
      </c>
      <c r="F16" s="1">
        <v>4</v>
      </c>
      <c r="G16" s="1">
        <v>8</v>
      </c>
      <c r="H16" s="1">
        <v>2</v>
      </c>
      <c r="I16" s="1">
        <v>3</v>
      </c>
      <c r="J16" s="1">
        <v>2</v>
      </c>
      <c r="K16" s="1">
        <v>3</v>
      </c>
      <c r="L16" s="1">
        <v>1</v>
      </c>
      <c r="M16" s="1">
        <v>0</v>
      </c>
      <c r="N16" s="1">
        <v>0</v>
      </c>
    </row>
    <row r="17" spans="1:14" x14ac:dyDescent="0.3">
      <c r="A17" s="5" t="s">
        <v>13</v>
      </c>
      <c r="B17" s="1" t="s">
        <v>57</v>
      </c>
      <c r="C17" s="1">
        <v>1</v>
      </c>
      <c r="D17" s="1">
        <v>3</v>
      </c>
      <c r="E17" s="1">
        <v>5</v>
      </c>
      <c r="F17" s="1">
        <v>3</v>
      </c>
      <c r="G17" s="1">
        <v>2</v>
      </c>
      <c r="H17" s="1">
        <v>2</v>
      </c>
      <c r="I17" s="1">
        <v>6</v>
      </c>
      <c r="J17" s="1">
        <v>2</v>
      </c>
      <c r="K17" s="1">
        <v>2</v>
      </c>
      <c r="L17" s="1">
        <v>2</v>
      </c>
      <c r="M17" s="1">
        <v>0</v>
      </c>
      <c r="N17" s="1">
        <v>0</v>
      </c>
    </row>
    <row r="18" spans="1:14" x14ac:dyDescent="0.3">
      <c r="A18" s="5" t="s">
        <v>13</v>
      </c>
      <c r="B18" s="1" t="s">
        <v>58</v>
      </c>
      <c r="C18" s="1">
        <v>44</v>
      </c>
      <c r="D18" s="1">
        <v>83</v>
      </c>
      <c r="E18" s="1">
        <v>92</v>
      </c>
      <c r="F18" s="1">
        <v>107</v>
      </c>
      <c r="G18" s="1">
        <v>96</v>
      </c>
      <c r="H18" s="1">
        <v>66</v>
      </c>
      <c r="I18" s="1">
        <v>71</v>
      </c>
      <c r="J18" s="1">
        <v>43</v>
      </c>
      <c r="K18" s="1">
        <v>36</v>
      </c>
      <c r="L18" s="1">
        <v>17</v>
      </c>
      <c r="M18" s="1">
        <v>0</v>
      </c>
      <c r="N18" s="1">
        <v>0</v>
      </c>
    </row>
    <row r="19" spans="1:14" x14ac:dyDescent="0.3">
      <c r="A19" s="5" t="s">
        <v>13</v>
      </c>
      <c r="B19" s="1" t="s">
        <v>59</v>
      </c>
      <c r="C19" s="1">
        <v>0</v>
      </c>
      <c r="D19" s="1">
        <v>4</v>
      </c>
      <c r="E19" s="1">
        <v>8</v>
      </c>
      <c r="F19" s="1">
        <v>7</v>
      </c>
      <c r="G19" s="1">
        <v>6</v>
      </c>
      <c r="H19" s="1">
        <v>0</v>
      </c>
      <c r="I19" s="1">
        <v>7</v>
      </c>
      <c r="J19" s="1">
        <v>3</v>
      </c>
      <c r="K19" s="1">
        <v>4</v>
      </c>
      <c r="L19" s="1">
        <v>4</v>
      </c>
      <c r="M19" s="1">
        <v>0</v>
      </c>
      <c r="N19" s="1">
        <v>0</v>
      </c>
    </row>
    <row r="20" spans="1:14" x14ac:dyDescent="0.3">
      <c r="A20" s="5" t="s">
        <v>13</v>
      </c>
      <c r="B20" s="1" t="s">
        <v>60</v>
      </c>
      <c r="C20" s="1">
        <v>19</v>
      </c>
      <c r="D20" s="1">
        <v>11</v>
      </c>
      <c r="E20" s="1">
        <v>21</v>
      </c>
      <c r="F20" s="1">
        <v>12</v>
      </c>
      <c r="G20" s="1">
        <v>11</v>
      </c>
      <c r="H20" s="1">
        <v>7</v>
      </c>
      <c r="I20" s="1">
        <v>7</v>
      </c>
      <c r="J20" s="1">
        <v>4</v>
      </c>
      <c r="K20" s="1">
        <v>2</v>
      </c>
      <c r="L20" s="1">
        <v>0</v>
      </c>
      <c r="M20" s="1">
        <v>0</v>
      </c>
      <c r="N20" s="1">
        <v>0</v>
      </c>
    </row>
    <row r="21" spans="1:14" x14ac:dyDescent="0.3">
      <c r="A21" s="5" t="s">
        <v>14</v>
      </c>
      <c r="B21" s="1" t="s">
        <v>55</v>
      </c>
      <c r="C21" s="1">
        <v>125</v>
      </c>
      <c r="D21" s="1">
        <v>1</v>
      </c>
      <c r="E21" s="1">
        <v>0</v>
      </c>
      <c r="F21" s="1">
        <v>0</v>
      </c>
      <c r="G21" s="1">
        <v>0</v>
      </c>
      <c r="H21" s="1">
        <v>0</v>
      </c>
      <c r="I21" s="1">
        <v>0</v>
      </c>
      <c r="J21" s="1">
        <v>0</v>
      </c>
      <c r="K21" s="1">
        <v>0</v>
      </c>
      <c r="L21" s="1">
        <v>0</v>
      </c>
      <c r="M21" s="1">
        <v>0</v>
      </c>
      <c r="N21" s="1">
        <v>0</v>
      </c>
    </row>
    <row r="22" spans="1:14" x14ac:dyDescent="0.3">
      <c r="A22" s="5" t="s">
        <v>14</v>
      </c>
      <c r="B22" s="1" t="s">
        <v>56</v>
      </c>
      <c r="C22" s="1">
        <v>17</v>
      </c>
      <c r="D22" s="1">
        <v>0</v>
      </c>
      <c r="E22" s="1">
        <v>0</v>
      </c>
      <c r="F22" s="1">
        <v>0</v>
      </c>
      <c r="G22" s="1">
        <v>0</v>
      </c>
      <c r="H22" s="1">
        <v>0</v>
      </c>
      <c r="I22" s="1">
        <v>0</v>
      </c>
      <c r="J22" s="1">
        <v>0</v>
      </c>
      <c r="K22" s="1">
        <v>0</v>
      </c>
      <c r="L22" s="1">
        <v>0</v>
      </c>
      <c r="M22" s="1">
        <v>0</v>
      </c>
      <c r="N22" s="1">
        <v>0</v>
      </c>
    </row>
    <row r="23" spans="1:14" x14ac:dyDescent="0.3">
      <c r="A23" s="5" t="s">
        <v>14</v>
      </c>
      <c r="B23" s="1" t="s">
        <v>57</v>
      </c>
      <c r="C23" s="1">
        <v>12</v>
      </c>
      <c r="D23" s="1">
        <v>0</v>
      </c>
      <c r="E23" s="1">
        <v>0</v>
      </c>
      <c r="F23" s="1">
        <v>0</v>
      </c>
      <c r="G23" s="1">
        <v>0</v>
      </c>
      <c r="H23" s="1">
        <v>0</v>
      </c>
      <c r="I23" s="1">
        <v>0</v>
      </c>
      <c r="J23" s="1">
        <v>0</v>
      </c>
      <c r="K23" s="1">
        <v>0</v>
      </c>
      <c r="L23" s="1">
        <v>0</v>
      </c>
      <c r="M23" s="1">
        <v>0</v>
      </c>
      <c r="N23" s="1">
        <v>0</v>
      </c>
    </row>
    <row r="24" spans="1:14" x14ac:dyDescent="0.3">
      <c r="A24" s="5" t="s">
        <v>14</v>
      </c>
      <c r="B24" s="1" t="s">
        <v>58</v>
      </c>
      <c r="C24" s="1">
        <v>256</v>
      </c>
      <c r="D24" s="1">
        <v>0</v>
      </c>
      <c r="E24" s="1">
        <v>0</v>
      </c>
      <c r="F24" s="1">
        <v>0</v>
      </c>
      <c r="G24" s="1">
        <v>0</v>
      </c>
      <c r="H24" s="1">
        <v>0</v>
      </c>
      <c r="I24" s="1">
        <v>0</v>
      </c>
      <c r="J24" s="1">
        <v>0</v>
      </c>
      <c r="K24" s="1">
        <v>0</v>
      </c>
      <c r="L24" s="1">
        <v>0</v>
      </c>
      <c r="M24" s="1">
        <v>0</v>
      </c>
      <c r="N24" s="1">
        <v>0</v>
      </c>
    </row>
    <row r="25" spans="1:14" x14ac:dyDescent="0.3">
      <c r="A25" s="5" t="s">
        <v>14</v>
      </c>
      <c r="B25" s="1" t="s">
        <v>59</v>
      </c>
      <c r="C25" s="1">
        <v>11</v>
      </c>
      <c r="D25" s="1">
        <v>1</v>
      </c>
      <c r="E25" s="1">
        <v>0</v>
      </c>
      <c r="F25" s="1">
        <v>0</v>
      </c>
      <c r="G25" s="1">
        <v>0</v>
      </c>
      <c r="H25" s="1">
        <v>0</v>
      </c>
      <c r="I25" s="1">
        <v>0</v>
      </c>
      <c r="J25" s="1">
        <v>0</v>
      </c>
      <c r="K25" s="1">
        <v>0</v>
      </c>
      <c r="L25" s="1">
        <v>0</v>
      </c>
      <c r="M25" s="1">
        <v>0</v>
      </c>
      <c r="N25" s="1">
        <v>0</v>
      </c>
    </row>
    <row r="26" spans="1:14" x14ac:dyDescent="0.3">
      <c r="A26" s="5" t="s">
        <v>14</v>
      </c>
      <c r="B26" s="1" t="s">
        <v>60</v>
      </c>
      <c r="C26" s="1">
        <v>117</v>
      </c>
      <c r="D26" s="1">
        <v>0</v>
      </c>
      <c r="E26" s="1">
        <v>0</v>
      </c>
      <c r="F26" s="1">
        <v>0</v>
      </c>
      <c r="G26" s="1">
        <v>0</v>
      </c>
      <c r="H26" s="1">
        <v>0</v>
      </c>
      <c r="I26" s="1">
        <v>0</v>
      </c>
      <c r="J26" s="1">
        <v>0</v>
      </c>
      <c r="K26" s="1">
        <v>0</v>
      </c>
      <c r="L26" s="1">
        <v>0</v>
      </c>
      <c r="M26" s="1">
        <v>0</v>
      </c>
      <c r="N26" s="1">
        <v>0</v>
      </c>
    </row>
    <row r="27" spans="1:14" x14ac:dyDescent="0.3">
      <c r="A27" s="5" t="s">
        <v>15</v>
      </c>
      <c r="B27" s="1" t="s">
        <v>55</v>
      </c>
      <c r="C27" s="1">
        <v>0</v>
      </c>
      <c r="D27" s="1">
        <v>0</v>
      </c>
      <c r="E27" s="1">
        <v>0</v>
      </c>
      <c r="F27" s="1">
        <v>0</v>
      </c>
      <c r="G27" s="1">
        <v>0</v>
      </c>
      <c r="H27" s="1">
        <v>0</v>
      </c>
      <c r="I27" s="1">
        <v>0</v>
      </c>
      <c r="J27" s="1">
        <v>0</v>
      </c>
      <c r="K27" s="1">
        <v>0</v>
      </c>
      <c r="L27" s="1">
        <v>1143</v>
      </c>
      <c r="M27" s="1">
        <v>1925</v>
      </c>
      <c r="N27" s="1">
        <v>2233</v>
      </c>
    </row>
    <row r="28" spans="1:14" x14ac:dyDescent="0.3">
      <c r="A28" s="5" t="s">
        <v>15</v>
      </c>
      <c r="B28" s="1" t="s">
        <v>56</v>
      </c>
      <c r="C28" s="1">
        <v>0</v>
      </c>
      <c r="D28" s="1">
        <v>0</v>
      </c>
      <c r="E28" s="1">
        <v>0</v>
      </c>
      <c r="F28" s="1">
        <v>0</v>
      </c>
      <c r="G28" s="1">
        <v>0</v>
      </c>
      <c r="H28" s="1">
        <v>0</v>
      </c>
      <c r="I28" s="1">
        <v>0</v>
      </c>
      <c r="J28" s="1">
        <v>0</v>
      </c>
      <c r="K28" s="1">
        <v>0</v>
      </c>
      <c r="L28" s="1">
        <v>169</v>
      </c>
      <c r="M28" s="1">
        <v>393</v>
      </c>
      <c r="N28" s="1">
        <v>454</v>
      </c>
    </row>
    <row r="29" spans="1:14" x14ac:dyDescent="0.3">
      <c r="A29" s="5" t="s">
        <v>15</v>
      </c>
      <c r="B29" s="1" t="s">
        <v>57</v>
      </c>
      <c r="C29" s="1">
        <v>0</v>
      </c>
      <c r="D29" s="1">
        <v>0</v>
      </c>
      <c r="E29" s="1">
        <v>0</v>
      </c>
      <c r="F29" s="1">
        <v>0</v>
      </c>
      <c r="G29" s="1">
        <v>0</v>
      </c>
      <c r="H29" s="1">
        <v>0</v>
      </c>
      <c r="I29" s="1">
        <v>0</v>
      </c>
      <c r="J29" s="1">
        <v>0</v>
      </c>
      <c r="K29" s="1">
        <v>0</v>
      </c>
      <c r="L29" s="1">
        <v>132</v>
      </c>
      <c r="M29" s="1">
        <v>187</v>
      </c>
      <c r="N29" s="1">
        <v>228</v>
      </c>
    </row>
    <row r="30" spans="1:14" x14ac:dyDescent="0.3">
      <c r="A30" s="5" t="s">
        <v>15</v>
      </c>
      <c r="B30" s="1" t="s">
        <v>58</v>
      </c>
      <c r="C30" s="1">
        <v>0</v>
      </c>
      <c r="D30" s="1">
        <v>0</v>
      </c>
      <c r="E30" s="1">
        <v>0</v>
      </c>
      <c r="F30" s="1">
        <v>0</v>
      </c>
      <c r="G30" s="1">
        <v>0</v>
      </c>
      <c r="H30" s="1">
        <v>0</v>
      </c>
      <c r="I30" s="1">
        <v>0</v>
      </c>
      <c r="J30" s="1">
        <v>0</v>
      </c>
      <c r="K30" s="1">
        <v>0</v>
      </c>
      <c r="L30" s="1">
        <v>3114</v>
      </c>
      <c r="M30" s="1">
        <v>4638</v>
      </c>
      <c r="N30" s="1">
        <v>4626</v>
      </c>
    </row>
    <row r="31" spans="1:14" x14ac:dyDescent="0.3">
      <c r="A31" s="5" t="s">
        <v>15</v>
      </c>
      <c r="B31" s="1" t="s">
        <v>59</v>
      </c>
      <c r="C31" s="1">
        <v>0</v>
      </c>
      <c r="D31" s="1">
        <v>0</v>
      </c>
      <c r="E31" s="1">
        <v>0</v>
      </c>
      <c r="F31" s="1">
        <v>0</v>
      </c>
      <c r="G31" s="1">
        <v>0</v>
      </c>
      <c r="H31" s="1">
        <v>0</v>
      </c>
      <c r="I31" s="1">
        <v>0</v>
      </c>
      <c r="J31" s="1">
        <v>0</v>
      </c>
      <c r="K31" s="1">
        <v>0</v>
      </c>
      <c r="L31" s="1">
        <v>241</v>
      </c>
      <c r="M31" s="1">
        <v>573</v>
      </c>
      <c r="N31" s="1">
        <v>557</v>
      </c>
    </row>
    <row r="32" spans="1:14" x14ac:dyDescent="0.3">
      <c r="A32" s="5" t="s">
        <v>15</v>
      </c>
      <c r="B32" s="1" t="s">
        <v>60</v>
      </c>
      <c r="C32" s="1">
        <v>0</v>
      </c>
      <c r="D32" s="1">
        <v>0</v>
      </c>
      <c r="E32" s="1">
        <v>0</v>
      </c>
      <c r="F32" s="1">
        <v>0</v>
      </c>
      <c r="G32" s="1">
        <v>0</v>
      </c>
      <c r="H32" s="1">
        <v>0</v>
      </c>
      <c r="I32" s="1">
        <v>0</v>
      </c>
      <c r="J32" s="1">
        <v>0</v>
      </c>
      <c r="K32" s="1">
        <v>0</v>
      </c>
      <c r="L32" s="1">
        <v>243</v>
      </c>
      <c r="M32" s="1">
        <v>485</v>
      </c>
      <c r="N32" s="1">
        <v>475</v>
      </c>
    </row>
    <row r="33" spans="1:14" x14ac:dyDescent="0.3">
      <c r="A33" s="5" t="s">
        <v>16</v>
      </c>
      <c r="B33" s="1" t="s">
        <v>55</v>
      </c>
      <c r="C33" s="1">
        <v>427</v>
      </c>
      <c r="D33" s="1">
        <v>1175</v>
      </c>
      <c r="E33" s="1">
        <v>1598</v>
      </c>
      <c r="F33" s="1">
        <v>1664</v>
      </c>
      <c r="G33" s="1">
        <v>1302</v>
      </c>
      <c r="H33" s="1">
        <v>1228</v>
      </c>
      <c r="I33" s="1">
        <v>1110</v>
      </c>
      <c r="J33" s="1">
        <v>1246</v>
      </c>
      <c r="K33" s="1">
        <v>934</v>
      </c>
      <c r="L33" s="1">
        <v>490</v>
      </c>
      <c r="M33" s="1">
        <v>0</v>
      </c>
      <c r="N33" s="1">
        <v>0</v>
      </c>
    </row>
    <row r="34" spans="1:14" x14ac:dyDescent="0.3">
      <c r="A34" s="5" t="s">
        <v>16</v>
      </c>
      <c r="B34" s="1" t="s">
        <v>56</v>
      </c>
      <c r="C34" s="1">
        <v>51</v>
      </c>
      <c r="D34" s="1">
        <v>211</v>
      </c>
      <c r="E34" s="1">
        <v>248</v>
      </c>
      <c r="F34" s="1">
        <v>266</v>
      </c>
      <c r="G34" s="1">
        <v>158</v>
      </c>
      <c r="H34" s="1">
        <v>150</v>
      </c>
      <c r="I34" s="1">
        <v>173</v>
      </c>
      <c r="J34" s="1">
        <v>207</v>
      </c>
      <c r="K34" s="1">
        <v>157</v>
      </c>
      <c r="L34" s="1">
        <v>97</v>
      </c>
      <c r="M34" s="1">
        <v>0</v>
      </c>
      <c r="N34" s="1">
        <v>0</v>
      </c>
    </row>
    <row r="35" spans="1:14" x14ac:dyDescent="0.3">
      <c r="A35" s="5" t="s">
        <v>16</v>
      </c>
      <c r="B35" s="1" t="s">
        <v>57</v>
      </c>
      <c r="C35" s="1">
        <v>32</v>
      </c>
      <c r="D35" s="1">
        <v>97</v>
      </c>
      <c r="E35" s="1">
        <v>129</v>
      </c>
      <c r="F35" s="1">
        <v>150</v>
      </c>
      <c r="G35" s="1">
        <v>136</v>
      </c>
      <c r="H35" s="1">
        <v>101</v>
      </c>
      <c r="I35" s="1">
        <v>114</v>
      </c>
      <c r="J35" s="1">
        <v>105</v>
      </c>
      <c r="K35" s="1">
        <v>82</v>
      </c>
      <c r="L35" s="1">
        <v>39</v>
      </c>
      <c r="M35" s="1">
        <v>0</v>
      </c>
      <c r="N35" s="1">
        <v>0</v>
      </c>
    </row>
    <row r="36" spans="1:14" x14ac:dyDescent="0.3">
      <c r="A36" s="5" t="s">
        <v>16</v>
      </c>
      <c r="B36" s="1" t="s">
        <v>58</v>
      </c>
      <c r="C36" s="1">
        <v>1139</v>
      </c>
      <c r="D36" s="1">
        <v>2300</v>
      </c>
      <c r="E36" s="1">
        <v>2926</v>
      </c>
      <c r="F36" s="1">
        <v>3244</v>
      </c>
      <c r="G36" s="1">
        <v>2699</v>
      </c>
      <c r="H36" s="1">
        <v>2270</v>
      </c>
      <c r="I36" s="1">
        <v>2175</v>
      </c>
      <c r="J36" s="1">
        <v>2253</v>
      </c>
      <c r="K36" s="1">
        <v>1555</v>
      </c>
      <c r="L36" s="1">
        <v>713</v>
      </c>
      <c r="M36" s="1">
        <v>0</v>
      </c>
      <c r="N36" s="1">
        <v>0</v>
      </c>
    </row>
    <row r="37" spans="1:14" x14ac:dyDescent="0.3">
      <c r="A37" s="5" t="s">
        <v>16</v>
      </c>
      <c r="B37" s="1" t="s">
        <v>59</v>
      </c>
      <c r="C37" s="1">
        <v>65</v>
      </c>
      <c r="D37" s="1">
        <v>204</v>
      </c>
      <c r="E37" s="1">
        <v>313</v>
      </c>
      <c r="F37" s="1">
        <v>277</v>
      </c>
      <c r="G37" s="1">
        <v>247</v>
      </c>
      <c r="H37" s="1">
        <v>186</v>
      </c>
      <c r="I37" s="1">
        <v>207</v>
      </c>
      <c r="J37" s="1">
        <v>242</v>
      </c>
      <c r="K37" s="1">
        <v>274</v>
      </c>
      <c r="L37" s="1">
        <v>171</v>
      </c>
      <c r="M37" s="1">
        <v>0</v>
      </c>
      <c r="N37" s="1">
        <v>0</v>
      </c>
    </row>
    <row r="38" spans="1:14" x14ac:dyDescent="0.3">
      <c r="A38" s="5" t="s">
        <v>16</v>
      </c>
      <c r="B38" s="1" t="s">
        <v>60</v>
      </c>
      <c r="C38" s="1">
        <v>680</v>
      </c>
      <c r="D38" s="1">
        <v>985</v>
      </c>
      <c r="E38" s="1">
        <v>1126</v>
      </c>
      <c r="F38" s="1">
        <v>883</v>
      </c>
      <c r="G38" s="1">
        <v>440</v>
      </c>
      <c r="H38" s="1">
        <v>320</v>
      </c>
      <c r="I38" s="1">
        <v>280</v>
      </c>
      <c r="J38" s="1">
        <v>248</v>
      </c>
      <c r="K38" s="1">
        <v>172</v>
      </c>
      <c r="L38" s="1">
        <v>92</v>
      </c>
      <c r="M38" s="1">
        <v>0</v>
      </c>
      <c r="N38" s="1">
        <v>0</v>
      </c>
    </row>
    <row r="39" spans="1:14" x14ac:dyDescent="0.3">
      <c r="A39" s="5" t="s">
        <v>17</v>
      </c>
      <c r="B39" s="1" t="s">
        <v>55</v>
      </c>
      <c r="C39" s="1">
        <v>310</v>
      </c>
      <c r="D39" s="1">
        <v>423</v>
      </c>
      <c r="E39" s="1">
        <v>502</v>
      </c>
      <c r="F39" s="1">
        <v>436</v>
      </c>
      <c r="G39" s="1">
        <v>336</v>
      </c>
      <c r="H39" s="1">
        <v>322</v>
      </c>
      <c r="I39" s="1">
        <v>317</v>
      </c>
      <c r="J39" s="1">
        <v>325</v>
      </c>
      <c r="K39" s="1">
        <v>277</v>
      </c>
      <c r="L39" s="1">
        <v>160</v>
      </c>
      <c r="M39" s="1">
        <v>0</v>
      </c>
      <c r="N39" s="1">
        <v>0</v>
      </c>
    </row>
    <row r="40" spans="1:14" x14ac:dyDescent="0.3">
      <c r="A40" s="5" t="s">
        <v>17</v>
      </c>
      <c r="B40" s="1" t="s">
        <v>56</v>
      </c>
      <c r="C40" s="1">
        <v>18</v>
      </c>
      <c r="D40" s="1">
        <v>31</v>
      </c>
      <c r="E40" s="1">
        <v>37</v>
      </c>
      <c r="F40" s="1">
        <v>36</v>
      </c>
      <c r="G40" s="1">
        <v>24</v>
      </c>
      <c r="H40" s="1">
        <v>32</v>
      </c>
      <c r="I40" s="1">
        <v>29</v>
      </c>
      <c r="J40" s="1">
        <v>38</v>
      </c>
      <c r="K40" s="1">
        <v>23</v>
      </c>
      <c r="L40" s="1">
        <v>19</v>
      </c>
      <c r="M40" s="1">
        <v>0</v>
      </c>
      <c r="N40" s="1">
        <v>0</v>
      </c>
    </row>
    <row r="41" spans="1:14" x14ac:dyDescent="0.3">
      <c r="A41" s="5" t="s">
        <v>17</v>
      </c>
      <c r="B41" s="1" t="s">
        <v>57</v>
      </c>
      <c r="C41" s="1">
        <v>9</v>
      </c>
      <c r="D41" s="1">
        <v>18</v>
      </c>
      <c r="E41" s="1">
        <v>27</v>
      </c>
      <c r="F41" s="1">
        <v>17</v>
      </c>
      <c r="G41" s="1">
        <v>15</v>
      </c>
      <c r="H41" s="1">
        <v>22</v>
      </c>
      <c r="I41" s="1">
        <v>10</v>
      </c>
      <c r="J41" s="1">
        <v>22</v>
      </c>
      <c r="K41" s="1">
        <v>18</v>
      </c>
      <c r="L41" s="1">
        <v>7</v>
      </c>
      <c r="M41" s="1">
        <v>0</v>
      </c>
      <c r="N41" s="1">
        <v>0</v>
      </c>
    </row>
    <row r="42" spans="1:14" x14ac:dyDescent="0.3">
      <c r="A42" s="5" t="s">
        <v>17</v>
      </c>
      <c r="B42" s="1" t="s">
        <v>58</v>
      </c>
      <c r="C42" s="1">
        <v>1514</v>
      </c>
      <c r="D42" s="1">
        <v>2128</v>
      </c>
      <c r="E42" s="1">
        <v>2603</v>
      </c>
      <c r="F42" s="1">
        <v>2325</v>
      </c>
      <c r="G42" s="1">
        <v>1872</v>
      </c>
      <c r="H42" s="1">
        <v>1808</v>
      </c>
      <c r="I42" s="1">
        <v>1885</v>
      </c>
      <c r="J42" s="1">
        <v>1974</v>
      </c>
      <c r="K42" s="1">
        <v>1489</v>
      </c>
      <c r="L42" s="1">
        <v>657</v>
      </c>
      <c r="M42" s="1">
        <v>0</v>
      </c>
      <c r="N42" s="1">
        <v>0</v>
      </c>
    </row>
    <row r="43" spans="1:14" x14ac:dyDescent="0.3">
      <c r="A43" s="5" t="s">
        <v>17</v>
      </c>
      <c r="B43" s="1" t="s">
        <v>59</v>
      </c>
      <c r="C43" s="1">
        <v>27</v>
      </c>
      <c r="D43" s="1">
        <v>32</v>
      </c>
      <c r="E43" s="1">
        <v>61</v>
      </c>
      <c r="F43" s="1">
        <v>48</v>
      </c>
      <c r="G43" s="1">
        <v>39</v>
      </c>
      <c r="H43" s="1">
        <v>38</v>
      </c>
      <c r="I43" s="1">
        <v>39</v>
      </c>
      <c r="J43" s="1">
        <v>40</v>
      </c>
      <c r="K43" s="1">
        <v>33</v>
      </c>
      <c r="L43" s="1">
        <v>17</v>
      </c>
      <c r="M43" s="1">
        <v>0</v>
      </c>
      <c r="N43" s="1">
        <v>0</v>
      </c>
    </row>
    <row r="44" spans="1:14" x14ac:dyDescent="0.3">
      <c r="A44" s="5" t="s">
        <v>17</v>
      </c>
      <c r="B44" s="1" t="s">
        <v>60</v>
      </c>
      <c r="C44" s="1">
        <v>286</v>
      </c>
      <c r="D44" s="1">
        <v>436</v>
      </c>
      <c r="E44" s="1">
        <v>551</v>
      </c>
      <c r="F44" s="1">
        <v>527</v>
      </c>
      <c r="G44" s="1">
        <v>329</v>
      </c>
      <c r="H44" s="1">
        <v>305</v>
      </c>
      <c r="I44" s="1">
        <v>318</v>
      </c>
      <c r="J44" s="1">
        <v>247</v>
      </c>
      <c r="K44" s="1">
        <v>174</v>
      </c>
      <c r="L44" s="1">
        <v>69</v>
      </c>
      <c r="M44" s="1">
        <v>0</v>
      </c>
      <c r="N44" s="1">
        <v>0</v>
      </c>
    </row>
    <row r="45" spans="1:14" x14ac:dyDescent="0.3">
      <c r="A45" s="5" t="s">
        <v>18</v>
      </c>
      <c r="B45" s="1" t="s">
        <v>55</v>
      </c>
      <c r="C45" s="1">
        <v>16</v>
      </c>
      <c r="D45" s="1">
        <v>41</v>
      </c>
      <c r="E45" s="1">
        <v>174</v>
      </c>
      <c r="F45" s="1">
        <v>136</v>
      </c>
      <c r="G45" s="1">
        <v>70</v>
      </c>
      <c r="H45" s="1">
        <v>39</v>
      </c>
      <c r="I45" s="1">
        <v>45</v>
      </c>
      <c r="J45" s="1">
        <v>59</v>
      </c>
      <c r="K45" s="1">
        <v>24</v>
      </c>
      <c r="L45" s="1">
        <v>13</v>
      </c>
      <c r="M45" s="1">
        <v>0</v>
      </c>
      <c r="N45" s="1">
        <v>0</v>
      </c>
    </row>
    <row r="46" spans="1:14" x14ac:dyDescent="0.3">
      <c r="A46" s="5" t="s">
        <v>18</v>
      </c>
      <c r="B46" s="1" t="s">
        <v>56</v>
      </c>
      <c r="C46" s="1">
        <v>3</v>
      </c>
      <c r="D46" s="1">
        <v>4</v>
      </c>
      <c r="E46" s="1">
        <v>26</v>
      </c>
      <c r="F46" s="1">
        <v>23</v>
      </c>
      <c r="G46" s="1">
        <v>10</v>
      </c>
      <c r="H46" s="1">
        <v>13</v>
      </c>
      <c r="I46" s="1">
        <v>5</v>
      </c>
      <c r="J46" s="1">
        <v>10</v>
      </c>
      <c r="K46" s="1">
        <v>9</v>
      </c>
      <c r="L46" s="1">
        <v>3</v>
      </c>
      <c r="M46" s="1">
        <v>0</v>
      </c>
      <c r="N46" s="1">
        <v>0</v>
      </c>
    </row>
    <row r="47" spans="1:14" x14ac:dyDescent="0.3">
      <c r="A47" s="5" t="s">
        <v>18</v>
      </c>
      <c r="B47" s="1" t="s">
        <v>57</v>
      </c>
      <c r="C47" s="1">
        <v>2</v>
      </c>
      <c r="D47" s="1">
        <v>6</v>
      </c>
      <c r="E47" s="1">
        <v>10</v>
      </c>
      <c r="F47" s="1">
        <v>10</v>
      </c>
      <c r="G47" s="1">
        <v>1</v>
      </c>
      <c r="H47" s="1">
        <v>6</v>
      </c>
      <c r="I47" s="1">
        <v>3</v>
      </c>
      <c r="J47" s="1">
        <v>2</v>
      </c>
      <c r="K47" s="1">
        <v>1</v>
      </c>
      <c r="L47" s="1">
        <v>0</v>
      </c>
      <c r="M47" s="1">
        <v>0</v>
      </c>
      <c r="N47" s="1">
        <v>0</v>
      </c>
    </row>
    <row r="48" spans="1:14" x14ac:dyDescent="0.3">
      <c r="A48" s="5" t="s">
        <v>18</v>
      </c>
      <c r="B48" s="1" t="s">
        <v>58</v>
      </c>
      <c r="C48" s="1">
        <v>73</v>
      </c>
      <c r="D48" s="1">
        <v>158</v>
      </c>
      <c r="E48" s="1">
        <v>433</v>
      </c>
      <c r="F48" s="1">
        <v>329</v>
      </c>
      <c r="G48" s="1">
        <v>199</v>
      </c>
      <c r="H48" s="1">
        <v>123</v>
      </c>
      <c r="I48" s="1">
        <v>95</v>
      </c>
      <c r="J48" s="1">
        <v>108</v>
      </c>
      <c r="K48" s="1">
        <v>43</v>
      </c>
      <c r="L48" s="1">
        <v>24</v>
      </c>
      <c r="M48" s="1">
        <v>0</v>
      </c>
      <c r="N48" s="1">
        <v>0</v>
      </c>
    </row>
    <row r="49" spans="1:14" x14ac:dyDescent="0.3">
      <c r="A49" s="5" t="s">
        <v>18</v>
      </c>
      <c r="B49" s="1" t="s">
        <v>59</v>
      </c>
      <c r="C49" s="1">
        <v>0</v>
      </c>
      <c r="D49" s="1">
        <v>11</v>
      </c>
      <c r="E49" s="1">
        <v>20</v>
      </c>
      <c r="F49" s="1">
        <v>19</v>
      </c>
      <c r="G49" s="1">
        <v>17</v>
      </c>
      <c r="H49" s="1">
        <v>15</v>
      </c>
      <c r="I49" s="1">
        <v>8</v>
      </c>
      <c r="J49" s="1">
        <v>11</v>
      </c>
      <c r="K49" s="1">
        <v>8</v>
      </c>
      <c r="L49" s="1">
        <v>2</v>
      </c>
      <c r="M49" s="1">
        <v>0</v>
      </c>
      <c r="N49" s="1">
        <v>0</v>
      </c>
    </row>
    <row r="50" spans="1:14" x14ac:dyDescent="0.3">
      <c r="A50" s="5" t="s">
        <v>18</v>
      </c>
      <c r="B50" s="1" t="s">
        <v>60</v>
      </c>
      <c r="C50" s="1">
        <v>51</v>
      </c>
      <c r="D50" s="1">
        <v>62</v>
      </c>
      <c r="E50" s="1">
        <v>234</v>
      </c>
      <c r="F50" s="1">
        <v>140</v>
      </c>
      <c r="G50" s="1">
        <v>59</v>
      </c>
      <c r="H50" s="1">
        <v>33</v>
      </c>
      <c r="I50" s="1">
        <v>26</v>
      </c>
      <c r="J50" s="1">
        <v>10</v>
      </c>
      <c r="K50" s="1">
        <v>3</v>
      </c>
      <c r="L50" s="1">
        <v>4</v>
      </c>
      <c r="M50" s="1">
        <v>0</v>
      </c>
      <c r="N50" s="1">
        <v>0</v>
      </c>
    </row>
    <row r="51" spans="1:14" x14ac:dyDescent="0.3">
      <c r="A51" s="5" t="s">
        <v>19</v>
      </c>
      <c r="B51" s="1" t="s">
        <v>55</v>
      </c>
      <c r="C51" s="1">
        <v>64</v>
      </c>
      <c r="D51" s="1">
        <v>128</v>
      </c>
      <c r="E51" s="1">
        <v>167</v>
      </c>
      <c r="F51" s="1">
        <v>219</v>
      </c>
      <c r="G51" s="1">
        <v>187</v>
      </c>
      <c r="H51" s="1">
        <v>154</v>
      </c>
      <c r="I51" s="1">
        <v>128</v>
      </c>
      <c r="J51" s="1">
        <v>166</v>
      </c>
      <c r="K51" s="1">
        <v>141</v>
      </c>
      <c r="L51" s="1">
        <v>96</v>
      </c>
      <c r="M51" s="1">
        <v>0</v>
      </c>
      <c r="N51" s="1">
        <v>0</v>
      </c>
    </row>
    <row r="52" spans="1:14" x14ac:dyDescent="0.3">
      <c r="A52" s="5" t="s">
        <v>19</v>
      </c>
      <c r="B52" s="1" t="s">
        <v>56</v>
      </c>
      <c r="C52" s="1">
        <v>3</v>
      </c>
      <c r="D52" s="1">
        <v>14</v>
      </c>
      <c r="E52" s="1">
        <v>31</v>
      </c>
      <c r="F52" s="1">
        <v>36</v>
      </c>
      <c r="G52" s="1">
        <v>37</v>
      </c>
      <c r="H52" s="1">
        <v>41</v>
      </c>
      <c r="I52" s="1">
        <v>22</v>
      </c>
      <c r="J52" s="1">
        <v>25</v>
      </c>
      <c r="K52" s="1">
        <v>40</v>
      </c>
      <c r="L52" s="1">
        <v>13</v>
      </c>
      <c r="M52" s="1">
        <v>0</v>
      </c>
      <c r="N52" s="1">
        <v>0</v>
      </c>
    </row>
    <row r="53" spans="1:14" x14ac:dyDescent="0.3">
      <c r="A53" s="5" t="s">
        <v>19</v>
      </c>
      <c r="B53" s="1" t="s">
        <v>57</v>
      </c>
      <c r="C53" s="1">
        <v>8</v>
      </c>
      <c r="D53" s="1">
        <v>4</v>
      </c>
      <c r="E53" s="1">
        <v>18</v>
      </c>
      <c r="F53" s="1">
        <v>14</v>
      </c>
      <c r="G53" s="1">
        <v>23</v>
      </c>
      <c r="H53" s="1">
        <v>15</v>
      </c>
      <c r="I53" s="1">
        <v>12</v>
      </c>
      <c r="J53" s="1">
        <v>19</v>
      </c>
      <c r="K53" s="1">
        <v>10</v>
      </c>
      <c r="L53" s="1">
        <v>6</v>
      </c>
      <c r="M53" s="1">
        <v>0</v>
      </c>
      <c r="N53" s="1">
        <v>0</v>
      </c>
    </row>
    <row r="54" spans="1:14" x14ac:dyDescent="0.3">
      <c r="A54" s="5" t="s">
        <v>19</v>
      </c>
      <c r="B54" s="1" t="s">
        <v>58</v>
      </c>
      <c r="C54" s="1">
        <v>268</v>
      </c>
      <c r="D54" s="1">
        <v>479</v>
      </c>
      <c r="E54" s="1">
        <v>638</v>
      </c>
      <c r="F54" s="1">
        <v>737</v>
      </c>
      <c r="G54" s="1">
        <v>613</v>
      </c>
      <c r="H54" s="1">
        <v>400</v>
      </c>
      <c r="I54" s="1">
        <v>365</v>
      </c>
      <c r="J54" s="1">
        <v>409</v>
      </c>
      <c r="K54" s="1">
        <v>278</v>
      </c>
      <c r="L54" s="1">
        <v>144</v>
      </c>
      <c r="M54" s="1">
        <v>0</v>
      </c>
      <c r="N54" s="1">
        <v>0</v>
      </c>
    </row>
    <row r="55" spans="1:14" x14ac:dyDescent="0.3">
      <c r="A55" s="5" t="s">
        <v>19</v>
      </c>
      <c r="B55" s="1" t="s">
        <v>59</v>
      </c>
      <c r="C55" s="1">
        <v>8</v>
      </c>
      <c r="D55" s="1">
        <v>13</v>
      </c>
      <c r="E55" s="1">
        <v>27</v>
      </c>
      <c r="F55" s="1">
        <v>40</v>
      </c>
      <c r="G55" s="1">
        <v>37</v>
      </c>
      <c r="H55" s="1">
        <v>26</v>
      </c>
      <c r="I55" s="1">
        <v>23</v>
      </c>
      <c r="J55" s="1">
        <v>20</v>
      </c>
      <c r="K55" s="1">
        <v>42</v>
      </c>
      <c r="L55" s="1">
        <v>19</v>
      </c>
      <c r="M55" s="1">
        <v>0</v>
      </c>
      <c r="N55" s="1">
        <v>0</v>
      </c>
    </row>
    <row r="56" spans="1:14" x14ac:dyDescent="0.3">
      <c r="A56" s="5" t="s">
        <v>19</v>
      </c>
      <c r="B56" s="1" t="s">
        <v>60</v>
      </c>
      <c r="C56" s="1">
        <v>125</v>
      </c>
      <c r="D56" s="1">
        <v>145</v>
      </c>
      <c r="E56" s="1">
        <v>205</v>
      </c>
      <c r="F56" s="1">
        <v>183</v>
      </c>
      <c r="G56" s="1">
        <v>133</v>
      </c>
      <c r="H56" s="1">
        <v>76</v>
      </c>
      <c r="I56" s="1">
        <v>54</v>
      </c>
      <c r="J56" s="1">
        <v>61</v>
      </c>
      <c r="K56" s="1">
        <v>46</v>
      </c>
      <c r="L56" s="1">
        <v>19</v>
      </c>
      <c r="M56" s="1">
        <v>0</v>
      </c>
      <c r="N56" s="1">
        <v>0</v>
      </c>
    </row>
    <row r="57" spans="1:14" x14ac:dyDescent="0.3">
      <c r="A57" s="5" t="s">
        <v>20</v>
      </c>
      <c r="B57" s="1" t="s">
        <v>55</v>
      </c>
      <c r="C57" s="1">
        <v>236</v>
      </c>
      <c r="D57" s="1">
        <v>2</v>
      </c>
      <c r="E57" s="1">
        <v>0</v>
      </c>
      <c r="F57" s="1">
        <v>1</v>
      </c>
      <c r="G57" s="1">
        <v>2</v>
      </c>
      <c r="H57" s="1">
        <v>6</v>
      </c>
      <c r="I57" s="1">
        <v>2</v>
      </c>
      <c r="J57" s="1">
        <v>11</v>
      </c>
      <c r="K57" s="1">
        <v>9</v>
      </c>
      <c r="L57" s="1">
        <v>201</v>
      </c>
      <c r="M57" s="1">
        <v>418</v>
      </c>
      <c r="N57" s="1">
        <v>399</v>
      </c>
    </row>
    <row r="58" spans="1:14" x14ac:dyDescent="0.3">
      <c r="A58" s="5" t="s">
        <v>20</v>
      </c>
      <c r="B58" s="1" t="s">
        <v>56</v>
      </c>
      <c r="C58" s="1">
        <v>28</v>
      </c>
      <c r="D58" s="1">
        <v>0</v>
      </c>
      <c r="E58" s="1">
        <v>0</v>
      </c>
      <c r="F58" s="1">
        <v>0</v>
      </c>
      <c r="G58" s="1">
        <v>0</v>
      </c>
      <c r="H58" s="1">
        <v>1</v>
      </c>
      <c r="I58" s="1">
        <v>1</v>
      </c>
      <c r="J58" s="1">
        <v>0</v>
      </c>
      <c r="K58" s="1">
        <v>1</v>
      </c>
      <c r="L58" s="1">
        <v>35</v>
      </c>
      <c r="M58" s="1">
        <v>62</v>
      </c>
      <c r="N58" s="1">
        <v>42</v>
      </c>
    </row>
    <row r="59" spans="1:14" x14ac:dyDescent="0.3">
      <c r="A59" s="5" t="s">
        <v>20</v>
      </c>
      <c r="B59" s="1" t="s">
        <v>57</v>
      </c>
      <c r="C59" s="1">
        <v>10</v>
      </c>
      <c r="D59" s="1">
        <v>0</v>
      </c>
      <c r="E59" s="1">
        <v>0</v>
      </c>
      <c r="F59" s="1">
        <v>0</v>
      </c>
      <c r="G59" s="1">
        <v>0</v>
      </c>
      <c r="H59" s="1">
        <v>0</v>
      </c>
      <c r="I59" s="1">
        <v>0</v>
      </c>
      <c r="J59" s="1">
        <v>2</v>
      </c>
      <c r="K59" s="1">
        <v>0</v>
      </c>
      <c r="L59" s="1">
        <v>15</v>
      </c>
      <c r="M59" s="1">
        <v>45</v>
      </c>
      <c r="N59" s="1">
        <v>27</v>
      </c>
    </row>
    <row r="60" spans="1:14" x14ac:dyDescent="0.3">
      <c r="A60" s="5" t="s">
        <v>20</v>
      </c>
      <c r="B60" s="1" t="s">
        <v>58</v>
      </c>
      <c r="C60" s="1">
        <v>728</v>
      </c>
      <c r="D60" s="1">
        <v>21</v>
      </c>
      <c r="E60" s="1">
        <v>2</v>
      </c>
      <c r="F60" s="1">
        <v>6</v>
      </c>
      <c r="G60" s="1">
        <v>7</v>
      </c>
      <c r="H60" s="1">
        <v>14</v>
      </c>
      <c r="I60" s="1">
        <v>12</v>
      </c>
      <c r="J60" s="1">
        <v>46</v>
      </c>
      <c r="K60" s="1">
        <v>47</v>
      </c>
      <c r="L60" s="1">
        <v>464</v>
      </c>
      <c r="M60" s="1">
        <v>834</v>
      </c>
      <c r="N60" s="1">
        <v>641</v>
      </c>
    </row>
    <row r="61" spans="1:14" x14ac:dyDescent="0.3">
      <c r="A61" s="5" t="s">
        <v>20</v>
      </c>
      <c r="B61" s="1" t="s">
        <v>59</v>
      </c>
      <c r="C61" s="1">
        <v>19</v>
      </c>
      <c r="D61" s="1">
        <v>0</v>
      </c>
      <c r="E61" s="1">
        <v>0</v>
      </c>
      <c r="F61" s="1">
        <v>0</v>
      </c>
      <c r="G61" s="1">
        <v>0</v>
      </c>
      <c r="H61" s="1">
        <v>1</v>
      </c>
      <c r="I61" s="1">
        <v>0</v>
      </c>
      <c r="J61" s="1">
        <v>2</v>
      </c>
      <c r="K61" s="1">
        <v>1</v>
      </c>
      <c r="L61" s="1">
        <v>33</v>
      </c>
      <c r="M61" s="1">
        <v>86</v>
      </c>
      <c r="N61" s="1">
        <v>98</v>
      </c>
    </row>
    <row r="62" spans="1:14" x14ac:dyDescent="0.3">
      <c r="A62" s="5" t="s">
        <v>20</v>
      </c>
      <c r="B62" s="1" t="s">
        <v>60</v>
      </c>
      <c r="C62" s="1">
        <v>271</v>
      </c>
      <c r="D62" s="1">
        <v>4</v>
      </c>
      <c r="E62" s="1">
        <v>2</v>
      </c>
      <c r="F62" s="1">
        <v>1</v>
      </c>
      <c r="G62" s="1">
        <v>1</v>
      </c>
      <c r="H62" s="1">
        <v>2</v>
      </c>
      <c r="I62" s="1">
        <v>4</v>
      </c>
      <c r="J62" s="1">
        <v>11</v>
      </c>
      <c r="K62" s="1">
        <v>5</v>
      </c>
      <c r="L62" s="1">
        <v>74</v>
      </c>
      <c r="M62" s="1">
        <v>175</v>
      </c>
      <c r="N62" s="1">
        <v>124</v>
      </c>
    </row>
    <row r="63" spans="1:14" x14ac:dyDescent="0.3">
      <c r="A63" s="5" t="s">
        <v>21</v>
      </c>
      <c r="B63" s="1" t="s">
        <v>55</v>
      </c>
      <c r="C63" s="1">
        <v>507</v>
      </c>
      <c r="D63" s="1">
        <v>468</v>
      </c>
      <c r="E63" s="1">
        <v>577</v>
      </c>
      <c r="F63" s="1">
        <v>601</v>
      </c>
      <c r="G63" s="1">
        <v>471</v>
      </c>
      <c r="H63" s="1">
        <v>394</v>
      </c>
      <c r="I63" s="1">
        <v>427</v>
      </c>
      <c r="J63" s="1">
        <v>345</v>
      </c>
      <c r="K63" s="1">
        <v>181</v>
      </c>
      <c r="L63" s="1">
        <v>254</v>
      </c>
      <c r="M63" s="1">
        <v>450</v>
      </c>
      <c r="N63" s="1">
        <v>442</v>
      </c>
    </row>
    <row r="64" spans="1:14" x14ac:dyDescent="0.3">
      <c r="A64" s="5" t="s">
        <v>21</v>
      </c>
      <c r="B64" s="1" t="s">
        <v>56</v>
      </c>
      <c r="C64" s="1">
        <v>77</v>
      </c>
      <c r="D64" s="1">
        <v>91</v>
      </c>
      <c r="E64" s="1">
        <v>114</v>
      </c>
      <c r="F64" s="1">
        <v>110</v>
      </c>
      <c r="G64" s="1">
        <v>80</v>
      </c>
      <c r="H64" s="1">
        <v>56</v>
      </c>
      <c r="I64" s="1">
        <v>51</v>
      </c>
      <c r="J64" s="1">
        <v>53</v>
      </c>
      <c r="K64" s="1">
        <v>30</v>
      </c>
      <c r="L64" s="1">
        <v>45</v>
      </c>
      <c r="M64" s="1">
        <v>71</v>
      </c>
      <c r="N64" s="1">
        <v>69</v>
      </c>
    </row>
    <row r="65" spans="1:14" x14ac:dyDescent="0.3">
      <c r="A65" s="5" t="s">
        <v>21</v>
      </c>
      <c r="B65" s="1" t="s">
        <v>57</v>
      </c>
      <c r="C65" s="1">
        <v>38</v>
      </c>
      <c r="D65" s="1">
        <v>42</v>
      </c>
      <c r="E65" s="1">
        <v>45</v>
      </c>
      <c r="F65" s="1">
        <v>45</v>
      </c>
      <c r="G65" s="1">
        <v>40</v>
      </c>
      <c r="H65" s="1">
        <v>22</v>
      </c>
      <c r="I65" s="1">
        <v>26</v>
      </c>
      <c r="J65" s="1">
        <v>22</v>
      </c>
      <c r="K65" s="1">
        <v>19</v>
      </c>
      <c r="L65" s="1">
        <v>16</v>
      </c>
      <c r="M65" s="1">
        <v>44</v>
      </c>
      <c r="N65" s="1">
        <v>36</v>
      </c>
    </row>
    <row r="66" spans="1:14" x14ac:dyDescent="0.3">
      <c r="A66" s="5" t="s">
        <v>21</v>
      </c>
      <c r="B66" s="1" t="s">
        <v>58</v>
      </c>
      <c r="C66" s="1">
        <v>1406</v>
      </c>
      <c r="D66" s="1">
        <v>1312</v>
      </c>
      <c r="E66" s="1">
        <v>1439</v>
      </c>
      <c r="F66" s="1">
        <v>1622</v>
      </c>
      <c r="G66" s="1">
        <v>1101</v>
      </c>
      <c r="H66" s="1">
        <v>737</v>
      </c>
      <c r="I66" s="1">
        <v>730</v>
      </c>
      <c r="J66" s="1">
        <v>673</v>
      </c>
      <c r="K66" s="1">
        <v>275</v>
      </c>
      <c r="L66" s="1">
        <v>460</v>
      </c>
      <c r="M66" s="1">
        <v>702</v>
      </c>
      <c r="N66" s="1">
        <v>630</v>
      </c>
    </row>
    <row r="67" spans="1:14" x14ac:dyDescent="0.3">
      <c r="A67" s="5" t="s">
        <v>21</v>
      </c>
      <c r="B67" s="1" t="s">
        <v>59</v>
      </c>
      <c r="C67" s="1">
        <v>78</v>
      </c>
      <c r="D67" s="1">
        <v>81</v>
      </c>
      <c r="E67" s="1">
        <v>89</v>
      </c>
      <c r="F67" s="1">
        <v>110</v>
      </c>
      <c r="G67" s="1">
        <v>73</v>
      </c>
      <c r="H67" s="1">
        <v>52</v>
      </c>
      <c r="I67" s="1">
        <v>77</v>
      </c>
      <c r="J67" s="1">
        <v>54</v>
      </c>
      <c r="K67" s="1">
        <v>33</v>
      </c>
      <c r="L67" s="1">
        <v>48</v>
      </c>
      <c r="M67" s="1">
        <v>103</v>
      </c>
      <c r="N67" s="1">
        <v>103</v>
      </c>
    </row>
    <row r="68" spans="1:14" x14ac:dyDescent="0.3">
      <c r="A68" s="5" t="s">
        <v>21</v>
      </c>
      <c r="B68" s="1" t="s">
        <v>60</v>
      </c>
      <c r="C68" s="1">
        <v>770</v>
      </c>
      <c r="D68" s="1">
        <v>706</v>
      </c>
      <c r="E68" s="1">
        <v>963</v>
      </c>
      <c r="F68" s="1">
        <v>820</v>
      </c>
      <c r="G68" s="1">
        <v>385</v>
      </c>
      <c r="H68" s="1">
        <v>218</v>
      </c>
      <c r="I68" s="1">
        <v>196</v>
      </c>
      <c r="J68" s="1">
        <v>166</v>
      </c>
      <c r="K68" s="1">
        <v>63</v>
      </c>
      <c r="L68" s="1">
        <v>91</v>
      </c>
      <c r="M68" s="1">
        <v>128</v>
      </c>
      <c r="N68" s="1">
        <v>125</v>
      </c>
    </row>
    <row r="69" spans="1:14" x14ac:dyDescent="0.3">
      <c r="A69" s="6" t="s">
        <v>28</v>
      </c>
      <c r="B69" s="2" t="s">
        <v>22</v>
      </c>
      <c r="C69" s="2">
        <v>10150</v>
      </c>
      <c r="D69" s="2">
        <v>12257</v>
      </c>
      <c r="E69" s="2">
        <v>15882</v>
      </c>
      <c r="F69" s="2">
        <v>15630</v>
      </c>
      <c r="G69" s="2">
        <v>11662</v>
      </c>
      <c r="H69" s="2">
        <v>9701</v>
      </c>
      <c r="I69" s="2">
        <v>9450</v>
      </c>
      <c r="J69" s="2">
        <v>9667</v>
      </c>
      <c r="K69" s="2">
        <v>6894</v>
      </c>
      <c r="L69" s="2">
        <v>9825</v>
      </c>
      <c r="M69" s="2">
        <v>11319</v>
      </c>
      <c r="N69" s="2">
        <v>11309</v>
      </c>
    </row>
    <row r="70" spans="1:14" x14ac:dyDescent="0.3">
      <c r="A70" s="12"/>
    </row>
    <row r="71" spans="1:14" x14ac:dyDescent="0.3">
      <c r="A71" s="12"/>
    </row>
    <row r="72" spans="1:14" x14ac:dyDescent="0.3">
      <c r="A72" s="12"/>
      <c r="C72" s="15" t="s">
        <v>27</v>
      </c>
      <c r="D72" s="16"/>
      <c r="E72" s="16"/>
      <c r="F72" s="16"/>
      <c r="G72" s="16"/>
      <c r="H72" s="16"/>
      <c r="I72" s="16"/>
      <c r="J72" s="16"/>
      <c r="K72" s="16"/>
      <c r="L72" s="16"/>
      <c r="M72" s="16"/>
      <c r="N72" s="16"/>
    </row>
    <row r="73" spans="1:14" x14ac:dyDescent="0.3">
      <c r="A73" s="7" t="s">
        <v>28</v>
      </c>
      <c r="B73" s="3" t="s">
        <v>28</v>
      </c>
      <c r="C73" s="3" t="s">
        <v>0</v>
      </c>
      <c r="D73" s="3" t="s">
        <v>1</v>
      </c>
      <c r="E73" s="3" t="s">
        <v>2</v>
      </c>
      <c r="F73" s="3" t="s">
        <v>3</v>
      </c>
      <c r="G73" s="3" t="s">
        <v>4</v>
      </c>
      <c r="H73" s="3" t="s">
        <v>5</v>
      </c>
      <c r="I73" s="3" t="s">
        <v>6</v>
      </c>
      <c r="J73" s="3" t="s">
        <v>7</v>
      </c>
      <c r="K73" s="3" t="s">
        <v>8</v>
      </c>
      <c r="L73" s="3" t="s">
        <v>9</v>
      </c>
      <c r="M73" s="3" t="s">
        <v>10</v>
      </c>
      <c r="N73" s="3" t="s">
        <v>11</v>
      </c>
    </row>
    <row r="74" spans="1:14" x14ac:dyDescent="0.3">
      <c r="A74" s="8" t="s">
        <v>12</v>
      </c>
      <c r="B74" s="4" t="s">
        <v>55</v>
      </c>
      <c r="C74" s="4">
        <v>1.77339901477833E-3</v>
      </c>
      <c r="D74" s="4">
        <v>3.1002692339071598E-3</v>
      </c>
      <c r="E74" s="4">
        <v>2.9593250220375299E-3</v>
      </c>
      <c r="F74" s="4">
        <v>3.5828534868842001E-3</v>
      </c>
      <c r="G74" s="4">
        <v>4.45892642771394E-3</v>
      </c>
      <c r="H74" s="4">
        <v>5.3602721368931003E-3</v>
      </c>
      <c r="I74" s="4">
        <v>5.92592592592593E-3</v>
      </c>
      <c r="J74" s="4">
        <v>5.3791248577635302E-3</v>
      </c>
      <c r="K74" s="4">
        <v>8.4131128517551494E-3</v>
      </c>
      <c r="L74" s="4">
        <v>2.6463104325699701E-3</v>
      </c>
      <c r="M74" s="4">
        <v>0</v>
      </c>
      <c r="N74" s="4">
        <v>0</v>
      </c>
    </row>
    <row r="75" spans="1:14" x14ac:dyDescent="0.3">
      <c r="A75" s="8" t="s">
        <v>12</v>
      </c>
      <c r="B75" s="4" t="s">
        <v>56</v>
      </c>
      <c r="C75" s="4">
        <v>2.95566502463054E-4</v>
      </c>
      <c r="D75" s="4">
        <v>5.7110222729868604E-4</v>
      </c>
      <c r="E75" s="4">
        <v>3.7778617302606702E-4</v>
      </c>
      <c r="F75" s="4">
        <v>3.8387715930902102E-4</v>
      </c>
      <c r="G75" s="4">
        <v>5.1449151089007E-4</v>
      </c>
      <c r="H75" s="4">
        <v>8.2465725182970804E-4</v>
      </c>
      <c r="I75" s="4">
        <v>7.4074074074074103E-4</v>
      </c>
      <c r="J75" s="4">
        <v>8.2755767042515802E-4</v>
      </c>
      <c r="K75" s="4">
        <v>8.7032201914708396E-4</v>
      </c>
      <c r="L75" s="4">
        <v>4.07124681933842E-4</v>
      </c>
      <c r="M75" s="4">
        <v>0</v>
      </c>
      <c r="N75" s="4">
        <v>0</v>
      </c>
    </row>
    <row r="76" spans="1:14" x14ac:dyDescent="0.3">
      <c r="A76" s="8" t="s">
        <v>12</v>
      </c>
      <c r="B76" s="4" t="s">
        <v>57</v>
      </c>
      <c r="C76" s="4">
        <v>2.95566502463054E-4</v>
      </c>
      <c r="D76" s="4">
        <v>4.0793016235620501E-4</v>
      </c>
      <c r="E76" s="4">
        <v>2.5185744868404502E-4</v>
      </c>
      <c r="F76" s="4">
        <v>2.5591810620601398E-4</v>
      </c>
      <c r="G76" s="4">
        <v>6.00240096038415E-4</v>
      </c>
      <c r="H76" s="4">
        <v>1.2369858777445601E-3</v>
      </c>
      <c r="I76" s="4">
        <v>5.2910052910052903E-4</v>
      </c>
      <c r="J76" s="4">
        <v>9.3100237922830295E-4</v>
      </c>
      <c r="K76" s="4">
        <v>1.0153756890049299E-3</v>
      </c>
      <c r="L76" s="4">
        <v>4.07124681933842E-4</v>
      </c>
      <c r="M76" s="4">
        <v>0</v>
      </c>
      <c r="N76" s="4">
        <v>0</v>
      </c>
    </row>
    <row r="77" spans="1:14" x14ac:dyDescent="0.3">
      <c r="A77" s="8" t="s">
        <v>12</v>
      </c>
      <c r="B77" s="4" t="s">
        <v>58</v>
      </c>
      <c r="C77" s="4">
        <v>1.2216748768472899E-2</v>
      </c>
      <c r="D77" s="4">
        <v>1.61540344293057E-2</v>
      </c>
      <c r="E77" s="4">
        <v>1.56781261805818E-2</v>
      </c>
      <c r="F77" s="4">
        <v>1.5099168266154799E-2</v>
      </c>
      <c r="G77" s="4">
        <v>2.02366660950094E-2</v>
      </c>
      <c r="H77" s="4">
        <v>2.5564374806721E-2</v>
      </c>
      <c r="I77" s="4">
        <v>2.45502645502646E-2</v>
      </c>
      <c r="J77" s="4">
        <v>2.5447398365573599E-2</v>
      </c>
      <c r="K77" s="4">
        <v>3.1331592689295001E-2</v>
      </c>
      <c r="L77" s="4">
        <v>8.0407124681933801E-3</v>
      </c>
      <c r="M77" s="4">
        <v>0</v>
      </c>
      <c r="N77" s="4">
        <v>0</v>
      </c>
    </row>
    <row r="78" spans="1:14" x14ac:dyDescent="0.3">
      <c r="A78" s="8" t="s">
        <v>12</v>
      </c>
      <c r="B78" s="4" t="s">
        <v>59</v>
      </c>
      <c r="C78" s="4">
        <v>9.8522167487684694E-5</v>
      </c>
      <c r="D78" s="4">
        <v>3.2634412988496401E-4</v>
      </c>
      <c r="E78" s="4">
        <v>5.0371489736809004E-4</v>
      </c>
      <c r="F78" s="4">
        <v>3.8387715930902102E-4</v>
      </c>
      <c r="G78" s="4">
        <v>6.8598868118676E-4</v>
      </c>
      <c r="H78" s="4">
        <v>5.1541078239356801E-4</v>
      </c>
      <c r="I78" s="4">
        <v>8.4656084656084703E-4</v>
      </c>
      <c r="J78" s="4">
        <v>1.0344470880314499E-3</v>
      </c>
      <c r="K78" s="4">
        <v>5.8021467943138996E-4</v>
      </c>
      <c r="L78" s="4">
        <v>2.03562340966921E-4</v>
      </c>
      <c r="M78" s="4">
        <v>0</v>
      </c>
      <c r="N78" s="4">
        <v>0</v>
      </c>
    </row>
    <row r="79" spans="1:14" x14ac:dyDescent="0.3">
      <c r="A79" s="8" t="s">
        <v>12</v>
      </c>
      <c r="B79" s="4" t="s">
        <v>60</v>
      </c>
      <c r="C79" s="4">
        <v>3.3497536945812801E-3</v>
      </c>
      <c r="D79" s="4">
        <v>3.0186832014359099E-3</v>
      </c>
      <c r="E79" s="4">
        <v>3.2741468328925799E-3</v>
      </c>
      <c r="F79" s="4">
        <v>3.6468330134357E-3</v>
      </c>
      <c r="G79" s="4">
        <v>2.91545189504373E-3</v>
      </c>
      <c r="H79" s="4">
        <v>2.8863003814039801E-3</v>
      </c>
      <c r="I79" s="4">
        <v>4.12698412698413E-3</v>
      </c>
      <c r="J79" s="4">
        <v>2.2757835936691802E-3</v>
      </c>
      <c r="K79" s="4">
        <v>3.7713954163040302E-3</v>
      </c>
      <c r="L79" s="4">
        <v>1.22137404580153E-3</v>
      </c>
      <c r="M79" s="4">
        <v>0</v>
      </c>
      <c r="N79" s="4">
        <v>0</v>
      </c>
    </row>
    <row r="80" spans="1:14" x14ac:dyDescent="0.3">
      <c r="A80" s="8" t="s">
        <v>13</v>
      </c>
      <c r="B80" s="4" t="s">
        <v>55</v>
      </c>
      <c r="C80" s="4">
        <v>1.5763546798029601E-3</v>
      </c>
      <c r="D80" s="4">
        <v>2.6923390715509498E-3</v>
      </c>
      <c r="E80" s="4">
        <v>3.2741468328925799E-3</v>
      </c>
      <c r="F80" s="4">
        <v>3.6468330134357E-3</v>
      </c>
      <c r="G80" s="4">
        <v>4.54467501286229E-3</v>
      </c>
      <c r="H80" s="4">
        <v>4.6386970415421098E-3</v>
      </c>
      <c r="I80" s="4">
        <v>4.2328042328042296E-3</v>
      </c>
      <c r="J80" s="4">
        <v>3.5171200993069202E-3</v>
      </c>
      <c r="K80" s="4">
        <v>4.7867711053089599E-3</v>
      </c>
      <c r="L80" s="4">
        <v>2.2391857506361299E-3</v>
      </c>
      <c r="M80" s="4">
        <v>0</v>
      </c>
      <c r="N80" s="4">
        <v>0</v>
      </c>
    </row>
    <row r="81" spans="1:14" x14ac:dyDescent="0.3">
      <c r="A81" s="8" t="s">
        <v>13</v>
      </c>
      <c r="B81" s="4" t="s">
        <v>56</v>
      </c>
      <c r="C81" s="4">
        <v>1.9704433497536901E-4</v>
      </c>
      <c r="D81" s="4">
        <v>0</v>
      </c>
      <c r="E81" s="4">
        <v>1.88893086513034E-4</v>
      </c>
      <c r="F81" s="4">
        <v>2.5591810620601398E-4</v>
      </c>
      <c r="G81" s="4">
        <v>6.8598868118676E-4</v>
      </c>
      <c r="H81" s="4">
        <v>2.0616431295742701E-4</v>
      </c>
      <c r="I81" s="4">
        <v>3.1746031746031703E-4</v>
      </c>
      <c r="J81" s="4">
        <v>2.0688941760628899E-4</v>
      </c>
      <c r="K81" s="4">
        <v>4.3516100957354198E-4</v>
      </c>
      <c r="L81" s="4">
        <v>1.01781170483461E-4</v>
      </c>
      <c r="M81" s="4">
        <v>0</v>
      </c>
      <c r="N81" s="4">
        <v>0</v>
      </c>
    </row>
    <row r="82" spans="1:14" x14ac:dyDescent="0.3">
      <c r="A82" s="8" t="s">
        <v>13</v>
      </c>
      <c r="B82" s="4" t="s">
        <v>57</v>
      </c>
      <c r="C82" s="4">
        <v>9.8522167487684694E-5</v>
      </c>
      <c r="D82" s="4">
        <v>2.4475809741372301E-4</v>
      </c>
      <c r="E82" s="4">
        <v>3.1482181085505602E-4</v>
      </c>
      <c r="F82" s="4">
        <v>1.91938579654511E-4</v>
      </c>
      <c r="G82" s="4">
        <v>1.7149717029669E-4</v>
      </c>
      <c r="H82" s="4">
        <v>2.0616431295742701E-4</v>
      </c>
      <c r="I82" s="4">
        <v>6.3492063492063503E-4</v>
      </c>
      <c r="J82" s="4">
        <v>2.0688941760628899E-4</v>
      </c>
      <c r="K82" s="4">
        <v>2.9010733971569498E-4</v>
      </c>
      <c r="L82" s="4">
        <v>2.03562340966921E-4</v>
      </c>
      <c r="M82" s="4">
        <v>0</v>
      </c>
      <c r="N82" s="4">
        <v>0</v>
      </c>
    </row>
    <row r="83" spans="1:14" x14ac:dyDescent="0.3">
      <c r="A83" s="8" t="s">
        <v>13</v>
      </c>
      <c r="B83" s="4" t="s">
        <v>58</v>
      </c>
      <c r="C83" s="4">
        <v>4.3349753694581303E-3</v>
      </c>
      <c r="D83" s="4">
        <v>6.7716406951129999E-3</v>
      </c>
      <c r="E83" s="4">
        <v>5.7927213197330298E-3</v>
      </c>
      <c r="F83" s="4">
        <v>6.8458093410108797E-3</v>
      </c>
      <c r="G83" s="4">
        <v>8.2318641742411304E-3</v>
      </c>
      <c r="H83" s="4">
        <v>6.8034223275950899E-3</v>
      </c>
      <c r="I83" s="4">
        <v>7.5132275132275099E-3</v>
      </c>
      <c r="J83" s="4">
        <v>4.4481224785352198E-3</v>
      </c>
      <c r="K83" s="4">
        <v>5.2219321148825101E-3</v>
      </c>
      <c r="L83" s="4">
        <v>1.73027989821883E-3</v>
      </c>
      <c r="M83" s="4">
        <v>0</v>
      </c>
      <c r="N83" s="4">
        <v>0</v>
      </c>
    </row>
    <row r="84" spans="1:14" x14ac:dyDescent="0.3">
      <c r="A84" s="8" t="s">
        <v>13</v>
      </c>
      <c r="B84" s="4" t="s">
        <v>59</v>
      </c>
      <c r="C84" s="4">
        <v>0</v>
      </c>
      <c r="D84" s="4">
        <v>3.2634412988496401E-4</v>
      </c>
      <c r="E84" s="4">
        <v>5.0371489736809004E-4</v>
      </c>
      <c r="F84" s="4">
        <v>4.4785668586052501E-4</v>
      </c>
      <c r="G84" s="4">
        <v>5.1449151089007E-4</v>
      </c>
      <c r="H84" s="4">
        <v>0</v>
      </c>
      <c r="I84" s="4">
        <v>7.4074074074074103E-4</v>
      </c>
      <c r="J84" s="4">
        <v>3.1033412640943397E-4</v>
      </c>
      <c r="K84" s="4">
        <v>5.8021467943138996E-4</v>
      </c>
      <c r="L84" s="4">
        <v>4.07124681933842E-4</v>
      </c>
      <c r="M84" s="4">
        <v>0</v>
      </c>
      <c r="N84" s="4">
        <v>0</v>
      </c>
    </row>
    <row r="85" spans="1:14" x14ac:dyDescent="0.3">
      <c r="A85" s="8" t="s">
        <v>13</v>
      </c>
      <c r="B85" s="4" t="s">
        <v>60</v>
      </c>
      <c r="C85" s="4">
        <v>1.8719211822660099E-3</v>
      </c>
      <c r="D85" s="4">
        <v>8.9744635718365005E-4</v>
      </c>
      <c r="E85" s="4">
        <v>1.3222516055912399E-3</v>
      </c>
      <c r="F85" s="4">
        <v>7.6775431861804205E-4</v>
      </c>
      <c r="G85" s="4">
        <v>9.4323443663179597E-4</v>
      </c>
      <c r="H85" s="4">
        <v>7.2157509535099502E-4</v>
      </c>
      <c r="I85" s="4">
        <v>7.4074074074074103E-4</v>
      </c>
      <c r="J85" s="4">
        <v>4.1377883521257901E-4</v>
      </c>
      <c r="K85" s="4">
        <v>2.9010733971569498E-4</v>
      </c>
      <c r="L85" s="4">
        <v>0</v>
      </c>
      <c r="M85" s="4">
        <v>0</v>
      </c>
      <c r="N85" s="4">
        <v>0</v>
      </c>
    </row>
    <row r="86" spans="1:14" x14ac:dyDescent="0.3">
      <c r="A86" s="8" t="s">
        <v>14</v>
      </c>
      <c r="B86" s="4" t="s">
        <v>55</v>
      </c>
      <c r="C86" s="4">
        <v>1.23152709359606E-2</v>
      </c>
      <c r="D86" s="4">
        <v>8.1586032471240894E-5</v>
      </c>
      <c r="E86" s="4">
        <v>0</v>
      </c>
      <c r="F86" s="4">
        <v>0</v>
      </c>
      <c r="G86" s="4">
        <v>0</v>
      </c>
      <c r="H86" s="4">
        <v>0</v>
      </c>
      <c r="I86" s="4">
        <v>0</v>
      </c>
      <c r="J86" s="4">
        <v>0</v>
      </c>
      <c r="K86" s="4">
        <v>0</v>
      </c>
      <c r="L86" s="4">
        <v>0</v>
      </c>
      <c r="M86" s="4">
        <v>0</v>
      </c>
      <c r="N86" s="4">
        <v>0</v>
      </c>
    </row>
    <row r="87" spans="1:14" x14ac:dyDescent="0.3">
      <c r="A87" s="8" t="s">
        <v>14</v>
      </c>
      <c r="B87" s="4" t="s">
        <v>56</v>
      </c>
      <c r="C87" s="4">
        <v>1.67487684729064E-3</v>
      </c>
      <c r="D87" s="4">
        <v>0</v>
      </c>
      <c r="E87" s="4">
        <v>0</v>
      </c>
      <c r="F87" s="4">
        <v>0</v>
      </c>
      <c r="G87" s="4">
        <v>0</v>
      </c>
      <c r="H87" s="4">
        <v>0</v>
      </c>
      <c r="I87" s="4">
        <v>0</v>
      </c>
      <c r="J87" s="4">
        <v>0</v>
      </c>
      <c r="K87" s="4">
        <v>0</v>
      </c>
      <c r="L87" s="4">
        <v>0</v>
      </c>
      <c r="M87" s="4">
        <v>0</v>
      </c>
      <c r="N87" s="4">
        <v>0</v>
      </c>
    </row>
    <row r="88" spans="1:14" x14ac:dyDescent="0.3">
      <c r="A88" s="8" t="s">
        <v>14</v>
      </c>
      <c r="B88" s="4" t="s">
        <v>57</v>
      </c>
      <c r="C88" s="4">
        <v>1.1822660098522199E-3</v>
      </c>
      <c r="D88" s="4">
        <v>0</v>
      </c>
      <c r="E88" s="4">
        <v>0</v>
      </c>
      <c r="F88" s="4">
        <v>0</v>
      </c>
      <c r="G88" s="4">
        <v>0</v>
      </c>
      <c r="H88" s="4">
        <v>0</v>
      </c>
      <c r="I88" s="4">
        <v>0</v>
      </c>
      <c r="J88" s="4">
        <v>0</v>
      </c>
      <c r="K88" s="4">
        <v>0</v>
      </c>
      <c r="L88" s="4">
        <v>0</v>
      </c>
      <c r="M88" s="4">
        <v>0</v>
      </c>
      <c r="N88" s="4">
        <v>0</v>
      </c>
    </row>
    <row r="89" spans="1:14" x14ac:dyDescent="0.3">
      <c r="A89" s="8" t="s">
        <v>14</v>
      </c>
      <c r="B89" s="4" t="s">
        <v>58</v>
      </c>
      <c r="C89" s="4">
        <v>2.5221674876847299E-2</v>
      </c>
      <c r="D89" s="4">
        <v>0</v>
      </c>
      <c r="E89" s="4">
        <v>0</v>
      </c>
      <c r="F89" s="4">
        <v>0</v>
      </c>
      <c r="G89" s="4">
        <v>0</v>
      </c>
      <c r="H89" s="4">
        <v>0</v>
      </c>
      <c r="I89" s="4">
        <v>0</v>
      </c>
      <c r="J89" s="4">
        <v>0</v>
      </c>
      <c r="K89" s="4">
        <v>0</v>
      </c>
      <c r="L89" s="4">
        <v>0</v>
      </c>
      <c r="M89" s="4">
        <v>0</v>
      </c>
      <c r="N89" s="4">
        <v>0</v>
      </c>
    </row>
    <row r="90" spans="1:14" x14ac:dyDescent="0.3">
      <c r="A90" s="8" t="s">
        <v>14</v>
      </c>
      <c r="B90" s="4" t="s">
        <v>59</v>
      </c>
      <c r="C90" s="4">
        <v>1.08374384236453E-3</v>
      </c>
      <c r="D90" s="4">
        <v>8.1586032471240894E-5</v>
      </c>
      <c r="E90" s="4">
        <v>0</v>
      </c>
      <c r="F90" s="4">
        <v>0</v>
      </c>
      <c r="G90" s="4">
        <v>0</v>
      </c>
      <c r="H90" s="4">
        <v>0</v>
      </c>
      <c r="I90" s="4">
        <v>0</v>
      </c>
      <c r="J90" s="4">
        <v>0</v>
      </c>
      <c r="K90" s="4">
        <v>0</v>
      </c>
      <c r="L90" s="4">
        <v>0</v>
      </c>
      <c r="M90" s="4">
        <v>0</v>
      </c>
      <c r="N90" s="4">
        <v>0</v>
      </c>
    </row>
    <row r="91" spans="1:14" x14ac:dyDescent="0.3">
      <c r="A91" s="8" t="s">
        <v>14</v>
      </c>
      <c r="B91" s="4" t="s">
        <v>60</v>
      </c>
      <c r="C91" s="4">
        <v>1.15270935960591E-2</v>
      </c>
      <c r="D91" s="4">
        <v>0</v>
      </c>
      <c r="E91" s="4">
        <v>0</v>
      </c>
      <c r="F91" s="4">
        <v>0</v>
      </c>
      <c r="G91" s="4">
        <v>0</v>
      </c>
      <c r="H91" s="4">
        <v>0</v>
      </c>
      <c r="I91" s="4">
        <v>0</v>
      </c>
      <c r="J91" s="4">
        <v>0</v>
      </c>
      <c r="K91" s="4">
        <v>0</v>
      </c>
      <c r="L91" s="4">
        <v>0</v>
      </c>
      <c r="M91" s="4">
        <v>0</v>
      </c>
      <c r="N91" s="4">
        <v>0</v>
      </c>
    </row>
    <row r="92" spans="1:14" x14ac:dyDescent="0.3">
      <c r="A92" s="8" t="s">
        <v>15</v>
      </c>
      <c r="B92" s="4" t="s">
        <v>55</v>
      </c>
      <c r="C92" s="4">
        <v>0</v>
      </c>
      <c r="D92" s="4">
        <v>0</v>
      </c>
      <c r="E92" s="4">
        <v>0</v>
      </c>
      <c r="F92" s="4">
        <v>0</v>
      </c>
      <c r="G92" s="4">
        <v>0</v>
      </c>
      <c r="H92" s="4">
        <v>0</v>
      </c>
      <c r="I92" s="4">
        <v>0</v>
      </c>
      <c r="J92" s="4">
        <v>0</v>
      </c>
      <c r="K92" s="4">
        <v>0</v>
      </c>
      <c r="L92" s="4">
        <v>0.116335877862595</v>
      </c>
      <c r="M92" s="4">
        <v>0.17006802721088399</v>
      </c>
      <c r="N92" s="4">
        <v>0.19745335573437101</v>
      </c>
    </row>
    <row r="93" spans="1:14" x14ac:dyDescent="0.3">
      <c r="A93" s="8" t="s">
        <v>15</v>
      </c>
      <c r="B93" s="4" t="s">
        <v>56</v>
      </c>
      <c r="C93" s="4">
        <v>0</v>
      </c>
      <c r="D93" s="4">
        <v>0</v>
      </c>
      <c r="E93" s="4">
        <v>0</v>
      </c>
      <c r="F93" s="4">
        <v>0</v>
      </c>
      <c r="G93" s="4">
        <v>0</v>
      </c>
      <c r="H93" s="4">
        <v>0</v>
      </c>
      <c r="I93" s="4">
        <v>0</v>
      </c>
      <c r="J93" s="4">
        <v>0</v>
      </c>
      <c r="K93" s="4">
        <v>0</v>
      </c>
      <c r="L93" s="4">
        <v>1.72010178117048E-2</v>
      </c>
      <c r="M93" s="4">
        <v>3.4720381659157203E-2</v>
      </c>
      <c r="N93" s="4">
        <v>4.0145017242903903E-2</v>
      </c>
    </row>
    <row r="94" spans="1:14" x14ac:dyDescent="0.3">
      <c r="A94" s="8" t="s">
        <v>15</v>
      </c>
      <c r="B94" s="4" t="s">
        <v>57</v>
      </c>
      <c r="C94" s="4">
        <v>0</v>
      </c>
      <c r="D94" s="4">
        <v>0</v>
      </c>
      <c r="E94" s="4">
        <v>0</v>
      </c>
      <c r="F94" s="4">
        <v>0</v>
      </c>
      <c r="G94" s="4">
        <v>0</v>
      </c>
      <c r="H94" s="4">
        <v>0</v>
      </c>
      <c r="I94" s="4">
        <v>0</v>
      </c>
      <c r="J94" s="4">
        <v>0</v>
      </c>
      <c r="K94" s="4">
        <v>0</v>
      </c>
      <c r="L94" s="4">
        <v>1.3435114503816801E-2</v>
      </c>
      <c r="M94" s="4">
        <v>1.65208940719145E-2</v>
      </c>
      <c r="N94" s="4">
        <v>2.0160933769564099E-2</v>
      </c>
    </row>
    <row r="95" spans="1:14" x14ac:dyDescent="0.3">
      <c r="A95" s="8" t="s">
        <v>15</v>
      </c>
      <c r="B95" s="4" t="s">
        <v>58</v>
      </c>
      <c r="C95" s="4">
        <v>0</v>
      </c>
      <c r="D95" s="4">
        <v>0</v>
      </c>
      <c r="E95" s="4">
        <v>0</v>
      </c>
      <c r="F95" s="4">
        <v>0</v>
      </c>
      <c r="G95" s="4">
        <v>0</v>
      </c>
      <c r="H95" s="4">
        <v>0</v>
      </c>
      <c r="I95" s="4">
        <v>0</v>
      </c>
      <c r="J95" s="4">
        <v>0</v>
      </c>
      <c r="K95" s="4">
        <v>0</v>
      </c>
      <c r="L95" s="4">
        <v>0.316946564885496</v>
      </c>
      <c r="M95" s="4">
        <v>0.40975351179432801</v>
      </c>
      <c r="N95" s="4">
        <v>0.409054735166681</v>
      </c>
    </row>
    <row r="96" spans="1:14" x14ac:dyDescent="0.3">
      <c r="A96" s="8" t="s">
        <v>15</v>
      </c>
      <c r="B96" s="4" t="s">
        <v>59</v>
      </c>
      <c r="C96" s="4">
        <v>0</v>
      </c>
      <c r="D96" s="4">
        <v>0</v>
      </c>
      <c r="E96" s="4">
        <v>0</v>
      </c>
      <c r="F96" s="4">
        <v>0</v>
      </c>
      <c r="G96" s="4">
        <v>0</v>
      </c>
      <c r="H96" s="4">
        <v>0</v>
      </c>
      <c r="I96" s="4">
        <v>0</v>
      </c>
      <c r="J96" s="4">
        <v>0</v>
      </c>
      <c r="K96" s="4">
        <v>0</v>
      </c>
      <c r="L96" s="4">
        <v>2.4529262086514E-2</v>
      </c>
      <c r="M96" s="4">
        <v>5.0622846541213899E-2</v>
      </c>
      <c r="N96" s="4">
        <v>4.9252807498452601E-2</v>
      </c>
    </row>
    <row r="97" spans="1:14" x14ac:dyDescent="0.3">
      <c r="A97" s="8" t="s">
        <v>15</v>
      </c>
      <c r="B97" s="4" t="s">
        <v>60</v>
      </c>
      <c r="C97" s="4">
        <v>0</v>
      </c>
      <c r="D97" s="4">
        <v>0</v>
      </c>
      <c r="E97" s="4">
        <v>0</v>
      </c>
      <c r="F97" s="4">
        <v>0</v>
      </c>
      <c r="G97" s="4">
        <v>0</v>
      </c>
      <c r="H97" s="4">
        <v>0</v>
      </c>
      <c r="I97" s="4">
        <v>0</v>
      </c>
      <c r="J97" s="4">
        <v>0</v>
      </c>
      <c r="K97" s="4">
        <v>0</v>
      </c>
      <c r="L97" s="4">
        <v>2.4732824427480898E-2</v>
      </c>
      <c r="M97" s="4">
        <v>4.2848308154430602E-2</v>
      </c>
      <c r="N97" s="4">
        <v>4.2001945353258498E-2</v>
      </c>
    </row>
    <row r="98" spans="1:14" x14ac:dyDescent="0.3">
      <c r="A98" s="8" t="s">
        <v>16</v>
      </c>
      <c r="B98" s="4" t="s">
        <v>55</v>
      </c>
      <c r="C98" s="4">
        <v>4.2068965517241402E-2</v>
      </c>
      <c r="D98" s="4">
        <v>9.5863588153708101E-2</v>
      </c>
      <c r="E98" s="4">
        <v>0.100617050749276</v>
      </c>
      <c r="F98" s="4">
        <v>0.106461932181702</v>
      </c>
      <c r="G98" s="4">
        <v>0.11164465786314499</v>
      </c>
      <c r="H98" s="4">
        <v>0.12658488815586</v>
      </c>
      <c r="I98" s="4">
        <v>0.117460317460317</v>
      </c>
      <c r="J98" s="4">
        <v>0.12889210716871799</v>
      </c>
      <c r="K98" s="4">
        <v>0.135480127647229</v>
      </c>
      <c r="L98" s="4">
        <v>4.9872773536895697E-2</v>
      </c>
      <c r="M98" s="4">
        <v>0</v>
      </c>
      <c r="N98" s="4">
        <v>0</v>
      </c>
    </row>
    <row r="99" spans="1:14" x14ac:dyDescent="0.3">
      <c r="A99" s="8" t="s">
        <v>16</v>
      </c>
      <c r="B99" s="4" t="s">
        <v>56</v>
      </c>
      <c r="C99" s="4">
        <v>5.0246305418719201E-3</v>
      </c>
      <c r="D99" s="4">
        <v>1.72146528514318E-2</v>
      </c>
      <c r="E99" s="4">
        <v>1.56151618184108E-2</v>
      </c>
      <c r="F99" s="4">
        <v>1.7018554062699899E-2</v>
      </c>
      <c r="G99" s="4">
        <v>1.35482764534385E-2</v>
      </c>
      <c r="H99" s="4">
        <v>1.5462323471807E-2</v>
      </c>
      <c r="I99" s="4">
        <v>1.8306878306878299E-2</v>
      </c>
      <c r="J99" s="4">
        <v>2.1413054722250999E-2</v>
      </c>
      <c r="K99" s="4">
        <v>2.2773426167682E-2</v>
      </c>
      <c r="L99" s="4">
        <v>9.8727735368956803E-3</v>
      </c>
      <c r="M99" s="4">
        <v>0</v>
      </c>
      <c r="N99" s="4">
        <v>0</v>
      </c>
    </row>
    <row r="100" spans="1:14" x14ac:dyDescent="0.3">
      <c r="A100" s="8" t="s">
        <v>16</v>
      </c>
      <c r="B100" s="4" t="s">
        <v>57</v>
      </c>
      <c r="C100" s="4">
        <v>3.1527093596059098E-3</v>
      </c>
      <c r="D100" s="4">
        <v>7.91384514971037E-3</v>
      </c>
      <c r="E100" s="4">
        <v>8.1224027200604496E-3</v>
      </c>
      <c r="F100" s="4">
        <v>9.5969289827255305E-3</v>
      </c>
      <c r="G100" s="4">
        <v>1.1661807580174899E-2</v>
      </c>
      <c r="H100" s="4">
        <v>1.04112978043501E-2</v>
      </c>
      <c r="I100" s="4">
        <v>1.2063492063492101E-2</v>
      </c>
      <c r="J100" s="4">
        <v>1.0861694424330199E-2</v>
      </c>
      <c r="K100" s="4">
        <v>1.18944009283435E-2</v>
      </c>
      <c r="L100" s="4">
        <v>3.9694656488549604E-3</v>
      </c>
      <c r="M100" s="4">
        <v>0</v>
      </c>
      <c r="N100" s="4">
        <v>0</v>
      </c>
    </row>
    <row r="101" spans="1:14" x14ac:dyDescent="0.3">
      <c r="A101" s="8" t="s">
        <v>16</v>
      </c>
      <c r="B101" s="4" t="s">
        <v>58</v>
      </c>
      <c r="C101" s="4">
        <v>0.112216748768473</v>
      </c>
      <c r="D101" s="4">
        <v>0.18764787468385399</v>
      </c>
      <c r="E101" s="4">
        <v>0.18423372371237901</v>
      </c>
      <c r="F101" s="4">
        <v>0.207549584133077</v>
      </c>
      <c r="G101" s="4">
        <v>0.23143543131538299</v>
      </c>
      <c r="H101" s="4">
        <v>0.23399649520668001</v>
      </c>
      <c r="I101" s="4">
        <v>0.23015873015873001</v>
      </c>
      <c r="J101" s="4">
        <v>0.23306092893348501</v>
      </c>
      <c r="K101" s="4">
        <v>0.22555845662895299</v>
      </c>
      <c r="L101" s="4">
        <v>7.25699745547074E-2</v>
      </c>
      <c r="M101" s="4">
        <v>0</v>
      </c>
      <c r="N101" s="4">
        <v>0</v>
      </c>
    </row>
    <row r="102" spans="1:14" x14ac:dyDescent="0.3">
      <c r="A102" s="8" t="s">
        <v>16</v>
      </c>
      <c r="B102" s="4" t="s">
        <v>59</v>
      </c>
      <c r="C102" s="4">
        <v>6.4039408866995102E-3</v>
      </c>
      <c r="D102" s="4">
        <v>1.6643550624133099E-2</v>
      </c>
      <c r="E102" s="4">
        <v>1.97078453595265E-2</v>
      </c>
      <c r="F102" s="4">
        <v>1.77223288547665E-2</v>
      </c>
      <c r="G102" s="4">
        <v>2.1179900531641201E-2</v>
      </c>
      <c r="H102" s="4">
        <v>1.9173281105040699E-2</v>
      </c>
      <c r="I102" s="4">
        <v>2.1904761904761899E-2</v>
      </c>
      <c r="J102" s="4">
        <v>2.5033619530361002E-2</v>
      </c>
      <c r="K102" s="4">
        <v>3.9744705541050203E-2</v>
      </c>
      <c r="L102" s="4">
        <v>1.7404580152671802E-2</v>
      </c>
      <c r="M102" s="4">
        <v>0</v>
      </c>
      <c r="N102" s="4">
        <v>0</v>
      </c>
    </row>
    <row r="103" spans="1:14" x14ac:dyDescent="0.3">
      <c r="A103" s="8" t="s">
        <v>16</v>
      </c>
      <c r="B103" s="4" t="s">
        <v>60</v>
      </c>
      <c r="C103" s="4">
        <v>6.6995073891625595E-2</v>
      </c>
      <c r="D103" s="4">
        <v>8.03622419841723E-2</v>
      </c>
      <c r="E103" s="4">
        <v>7.0897871804558601E-2</v>
      </c>
      <c r="F103" s="4">
        <v>5.6493921944977599E-2</v>
      </c>
      <c r="G103" s="4">
        <v>3.7729377465271802E-2</v>
      </c>
      <c r="H103" s="4">
        <v>3.2986290073188297E-2</v>
      </c>
      <c r="I103" s="4">
        <v>2.96296296296296E-2</v>
      </c>
      <c r="J103" s="4">
        <v>2.5654287783179901E-2</v>
      </c>
      <c r="K103" s="4">
        <v>2.4949231215549799E-2</v>
      </c>
      <c r="L103" s="4">
        <v>9.3638676844783695E-3</v>
      </c>
      <c r="M103" s="4">
        <v>0</v>
      </c>
      <c r="N103" s="4">
        <v>0</v>
      </c>
    </row>
    <row r="104" spans="1:14" x14ac:dyDescent="0.3">
      <c r="A104" s="8" t="s">
        <v>17</v>
      </c>
      <c r="B104" s="4" t="s">
        <v>55</v>
      </c>
      <c r="C104" s="4">
        <v>3.0541871921182299E-2</v>
      </c>
      <c r="D104" s="4">
        <v>3.4510891735334899E-2</v>
      </c>
      <c r="E104" s="4">
        <v>3.1608109809847601E-2</v>
      </c>
      <c r="F104" s="4">
        <v>2.7895073576455501E-2</v>
      </c>
      <c r="G104" s="4">
        <v>2.8811524609843899E-2</v>
      </c>
      <c r="H104" s="4">
        <v>3.3192454386145799E-2</v>
      </c>
      <c r="I104" s="4">
        <v>3.3544973544973503E-2</v>
      </c>
      <c r="J104" s="4">
        <v>3.3619530361021999E-2</v>
      </c>
      <c r="K104" s="4">
        <v>4.0179866550623701E-2</v>
      </c>
      <c r="L104" s="4">
        <v>1.62849872773537E-2</v>
      </c>
      <c r="M104" s="4">
        <v>0</v>
      </c>
      <c r="N104" s="4">
        <v>0</v>
      </c>
    </row>
    <row r="105" spans="1:14" x14ac:dyDescent="0.3">
      <c r="A105" s="8" t="s">
        <v>17</v>
      </c>
      <c r="B105" s="4" t="s">
        <v>56</v>
      </c>
      <c r="C105" s="4">
        <v>1.77339901477833E-3</v>
      </c>
      <c r="D105" s="4">
        <v>2.52916700660847E-3</v>
      </c>
      <c r="E105" s="4">
        <v>2.3296814003274098E-3</v>
      </c>
      <c r="F105" s="4">
        <v>2.3032629558541302E-3</v>
      </c>
      <c r="G105" s="4">
        <v>2.05796604356028E-3</v>
      </c>
      <c r="H105" s="4">
        <v>3.29862900731883E-3</v>
      </c>
      <c r="I105" s="4">
        <v>3.0687830687830698E-3</v>
      </c>
      <c r="J105" s="4">
        <v>3.9308989345195004E-3</v>
      </c>
      <c r="K105" s="4">
        <v>3.33623440673049E-3</v>
      </c>
      <c r="L105" s="4">
        <v>1.9338422391857501E-3</v>
      </c>
      <c r="M105" s="4">
        <v>0</v>
      </c>
      <c r="N105" s="4">
        <v>0</v>
      </c>
    </row>
    <row r="106" spans="1:14" x14ac:dyDescent="0.3">
      <c r="A106" s="8" t="s">
        <v>17</v>
      </c>
      <c r="B106" s="4" t="s">
        <v>57</v>
      </c>
      <c r="C106" s="4">
        <v>8.8669950738916304E-4</v>
      </c>
      <c r="D106" s="4">
        <v>1.46854858448234E-3</v>
      </c>
      <c r="E106" s="4">
        <v>1.7000377786172999E-3</v>
      </c>
      <c r="F106" s="4">
        <v>1.08765195137556E-3</v>
      </c>
      <c r="G106" s="4">
        <v>1.28622877722518E-3</v>
      </c>
      <c r="H106" s="4">
        <v>2.2678074425316998E-3</v>
      </c>
      <c r="I106" s="4">
        <v>1.05820105820106E-3</v>
      </c>
      <c r="J106" s="4">
        <v>2.2757835936691802E-3</v>
      </c>
      <c r="K106" s="4">
        <v>2.6109660574412498E-3</v>
      </c>
      <c r="L106" s="4">
        <v>7.1246819338422395E-4</v>
      </c>
      <c r="M106" s="4">
        <v>0</v>
      </c>
      <c r="N106" s="4">
        <v>0</v>
      </c>
    </row>
    <row r="107" spans="1:14" x14ac:dyDescent="0.3">
      <c r="A107" s="8" t="s">
        <v>17</v>
      </c>
      <c r="B107" s="4" t="s">
        <v>58</v>
      </c>
      <c r="C107" s="4">
        <v>0.14916256157635499</v>
      </c>
      <c r="D107" s="4">
        <v>0.173615077098801</v>
      </c>
      <c r="E107" s="4">
        <v>0.16389623473114201</v>
      </c>
      <c r="F107" s="4">
        <v>0.14875239923224601</v>
      </c>
      <c r="G107" s="4">
        <v>0.16052135139770199</v>
      </c>
      <c r="H107" s="4">
        <v>0.18637253891351399</v>
      </c>
      <c r="I107" s="4">
        <v>0.19947089947089899</v>
      </c>
      <c r="J107" s="4">
        <v>0.20419985517740799</v>
      </c>
      <c r="K107" s="4">
        <v>0.21598491441833501</v>
      </c>
      <c r="L107" s="4">
        <v>6.6870229007633605E-2</v>
      </c>
      <c r="M107" s="4">
        <v>0</v>
      </c>
      <c r="N107" s="4">
        <v>0</v>
      </c>
    </row>
    <row r="108" spans="1:14" x14ac:dyDescent="0.3">
      <c r="A108" s="8" t="s">
        <v>17</v>
      </c>
      <c r="B108" s="4" t="s">
        <v>59</v>
      </c>
      <c r="C108" s="4">
        <v>2.6600985221674899E-3</v>
      </c>
      <c r="D108" s="4">
        <v>2.6107530390797099E-3</v>
      </c>
      <c r="E108" s="4">
        <v>3.8408260924316798E-3</v>
      </c>
      <c r="F108" s="4">
        <v>3.0710172744721699E-3</v>
      </c>
      <c r="G108" s="4">
        <v>3.34419482078546E-3</v>
      </c>
      <c r="H108" s="4">
        <v>3.9171219461911098E-3</v>
      </c>
      <c r="I108" s="4">
        <v>4.12698412698413E-3</v>
      </c>
      <c r="J108" s="4">
        <v>4.1377883521257902E-3</v>
      </c>
      <c r="K108" s="4">
        <v>4.7867711053089599E-3</v>
      </c>
      <c r="L108" s="4">
        <v>1.73027989821883E-3</v>
      </c>
      <c r="M108" s="4">
        <v>0</v>
      </c>
      <c r="N108" s="4">
        <v>0</v>
      </c>
    </row>
    <row r="109" spans="1:14" x14ac:dyDescent="0.3">
      <c r="A109" s="8" t="s">
        <v>17</v>
      </c>
      <c r="B109" s="4" t="s">
        <v>60</v>
      </c>
      <c r="C109" s="4">
        <v>2.8177339901477801E-2</v>
      </c>
      <c r="D109" s="4">
        <v>3.5571510157461003E-2</v>
      </c>
      <c r="E109" s="4">
        <v>3.4693363556227201E-2</v>
      </c>
      <c r="F109" s="4">
        <v>3.3717210492642397E-2</v>
      </c>
      <c r="G109" s="4">
        <v>2.8211284513805501E-2</v>
      </c>
      <c r="H109" s="4">
        <v>3.1440057726007602E-2</v>
      </c>
      <c r="I109" s="4">
        <v>3.3650793650793702E-2</v>
      </c>
      <c r="J109" s="4">
        <v>2.5550843074376699E-2</v>
      </c>
      <c r="K109" s="4">
        <v>2.52393385552654E-2</v>
      </c>
      <c r="L109" s="4">
        <v>7.0229007633587802E-3</v>
      </c>
      <c r="M109" s="4">
        <v>0</v>
      </c>
      <c r="N109" s="4">
        <v>0</v>
      </c>
    </row>
    <row r="110" spans="1:14" x14ac:dyDescent="0.3">
      <c r="A110" s="8" t="s">
        <v>18</v>
      </c>
      <c r="B110" s="4" t="s">
        <v>55</v>
      </c>
      <c r="C110" s="4">
        <v>1.5763546798029601E-3</v>
      </c>
      <c r="D110" s="4">
        <v>3.34502733132088E-3</v>
      </c>
      <c r="E110" s="4">
        <v>1.09557990177559E-2</v>
      </c>
      <c r="F110" s="4">
        <v>8.7012156110044796E-3</v>
      </c>
      <c r="G110" s="4">
        <v>6.0024009603841504E-3</v>
      </c>
      <c r="H110" s="4">
        <v>4.0202041026698304E-3</v>
      </c>
      <c r="I110" s="4">
        <v>4.7619047619047597E-3</v>
      </c>
      <c r="J110" s="4">
        <v>6.1032378193855404E-3</v>
      </c>
      <c r="K110" s="4">
        <v>3.4812880765883402E-3</v>
      </c>
      <c r="L110" s="4">
        <v>1.32315521628499E-3</v>
      </c>
      <c r="M110" s="4">
        <v>0</v>
      </c>
      <c r="N110" s="4">
        <v>0</v>
      </c>
    </row>
    <row r="111" spans="1:14" x14ac:dyDescent="0.3">
      <c r="A111" s="8" t="s">
        <v>18</v>
      </c>
      <c r="B111" s="4" t="s">
        <v>56</v>
      </c>
      <c r="C111" s="4">
        <v>2.95566502463054E-4</v>
      </c>
      <c r="D111" s="4">
        <v>3.2634412988496401E-4</v>
      </c>
      <c r="E111" s="4">
        <v>1.63707341644629E-3</v>
      </c>
      <c r="F111" s="4">
        <v>1.4715291106845801E-3</v>
      </c>
      <c r="G111" s="4">
        <v>8.5748585148345097E-4</v>
      </c>
      <c r="H111" s="4">
        <v>1.3400680342232801E-3</v>
      </c>
      <c r="I111" s="4">
        <v>5.2910052910052903E-4</v>
      </c>
      <c r="J111" s="4">
        <v>1.0344470880314499E-3</v>
      </c>
      <c r="K111" s="4">
        <v>1.3054830287206299E-3</v>
      </c>
      <c r="L111" s="4">
        <v>3.0534351145038201E-4</v>
      </c>
      <c r="M111" s="4">
        <v>0</v>
      </c>
      <c r="N111" s="4">
        <v>0</v>
      </c>
    </row>
    <row r="112" spans="1:14" x14ac:dyDescent="0.3">
      <c r="A112" s="8" t="s">
        <v>18</v>
      </c>
      <c r="B112" s="4" t="s">
        <v>57</v>
      </c>
      <c r="C112" s="4">
        <v>1.9704433497536901E-4</v>
      </c>
      <c r="D112" s="4">
        <v>4.8951619482744601E-4</v>
      </c>
      <c r="E112" s="4">
        <v>6.2964362171011204E-4</v>
      </c>
      <c r="F112" s="4">
        <v>6.3979526551503495E-4</v>
      </c>
      <c r="G112" s="4">
        <v>8.5748585148345095E-5</v>
      </c>
      <c r="H112" s="4">
        <v>6.1849293887228103E-4</v>
      </c>
      <c r="I112" s="4">
        <v>3.1746031746031703E-4</v>
      </c>
      <c r="J112" s="4">
        <v>2.0688941760628899E-4</v>
      </c>
      <c r="K112" s="4">
        <v>1.45053669857847E-4</v>
      </c>
      <c r="L112" s="4">
        <v>0</v>
      </c>
      <c r="M112" s="4">
        <v>0</v>
      </c>
      <c r="N112" s="4">
        <v>0</v>
      </c>
    </row>
    <row r="113" spans="1:14" x14ac:dyDescent="0.3">
      <c r="A113" s="8" t="s">
        <v>18</v>
      </c>
      <c r="B113" s="4" t="s">
        <v>58</v>
      </c>
      <c r="C113" s="4">
        <v>7.1921182266009897E-3</v>
      </c>
      <c r="D113" s="4">
        <v>1.28905931304561E-2</v>
      </c>
      <c r="E113" s="4">
        <v>2.72635688200479E-2</v>
      </c>
      <c r="F113" s="4">
        <v>2.10492642354447E-2</v>
      </c>
      <c r="G113" s="4">
        <v>1.70639684445207E-2</v>
      </c>
      <c r="H113" s="4">
        <v>1.2679105246881799E-2</v>
      </c>
      <c r="I113" s="4">
        <v>1.00529100529101E-2</v>
      </c>
      <c r="J113" s="4">
        <v>1.11720285507396E-2</v>
      </c>
      <c r="K113" s="4">
        <v>6.2373078038874402E-3</v>
      </c>
      <c r="L113" s="4">
        <v>2.44274809160305E-3</v>
      </c>
      <c r="M113" s="4">
        <v>0</v>
      </c>
      <c r="N113" s="4">
        <v>0</v>
      </c>
    </row>
    <row r="114" spans="1:14" x14ac:dyDescent="0.3">
      <c r="A114" s="8" t="s">
        <v>18</v>
      </c>
      <c r="B114" s="4" t="s">
        <v>59</v>
      </c>
      <c r="C114" s="4">
        <v>0</v>
      </c>
      <c r="D114" s="4">
        <v>8.9744635718365005E-4</v>
      </c>
      <c r="E114" s="4">
        <v>1.25928724342022E-3</v>
      </c>
      <c r="F114" s="4">
        <v>1.21561100447857E-3</v>
      </c>
      <c r="G114" s="4">
        <v>1.45772594752187E-3</v>
      </c>
      <c r="H114" s="4">
        <v>1.5462323471807E-3</v>
      </c>
      <c r="I114" s="4">
        <v>8.4656084656084703E-4</v>
      </c>
      <c r="J114" s="4">
        <v>1.1378917968345901E-3</v>
      </c>
      <c r="K114" s="4">
        <v>1.1604293588627799E-3</v>
      </c>
      <c r="L114" s="4">
        <v>2.03562340966921E-4</v>
      </c>
      <c r="M114" s="4">
        <v>0</v>
      </c>
      <c r="N114" s="4">
        <v>0</v>
      </c>
    </row>
    <row r="115" spans="1:14" x14ac:dyDescent="0.3">
      <c r="A115" s="8" t="s">
        <v>18</v>
      </c>
      <c r="B115" s="4" t="s">
        <v>60</v>
      </c>
      <c r="C115" s="4">
        <v>5.0246305418719201E-3</v>
      </c>
      <c r="D115" s="4">
        <v>5.05833401321694E-3</v>
      </c>
      <c r="E115" s="4">
        <v>1.4733660748016599E-2</v>
      </c>
      <c r="F115" s="4">
        <v>8.9571337172104897E-3</v>
      </c>
      <c r="G115" s="4">
        <v>5.0591665237523604E-3</v>
      </c>
      <c r="H115" s="4">
        <v>3.4017111637975501E-3</v>
      </c>
      <c r="I115" s="4">
        <v>2.7513227513227502E-3</v>
      </c>
      <c r="J115" s="4">
        <v>1.0344470880314499E-3</v>
      </c>
      <c r="K115" s="4">
        <v>4.3516100957354198E-4</v>
      </c>
      <c r="L115" s="4">
        <v>4.07124681933842E-4</v>
      </c>
      <c r="M115" s="4">
        <v>0</v>
      </c>
      <c r="N115" s="4">
        <v>0</v>
      </c>
    </row>
    <row r="116" spans="1:14" x14ac:dyDescent="0.3">
      <c r="A116" s="8" t="s">
        <v>19</v>
      </c>
      <c r="B116" s="4" t="s">
        <v>55</v>
      </c>
      <c r="C116" s="4">
        <v>6.3054187192118196E-3</v>
      </c>
      <c r="D116" s="4">
        <v>1.04430121563188E-2</v>
      </c>
      <c r="E116" s="4">
        <v>1.05150484825589E-2</v>
      </c>
      <c r="F116" s="4">
        <v>1.40115163147793E-2</v>
      </c>
      <c r="G116" s="4">
        <v>1.60349854227405E-2</v>
      </c>
      <c r="H116" s="4">
        <v>1.58746520977219E-2</v>
      </c>
      <c r="I116" s="4">
        <v>1.35449735449735E-2</v>
      </c>
      <c r="J116" s="4">
        <v>1.7171821661322001E-2</v>
      </c>
      <c r="K116" s="4">
        <v>2.0452567449956501E-2</v>
      </c>
      <c r="L116" s="4">
        <v>9.7709923664122105E-3</v>
      </c>
      <c r="M116" s="4">
        <v>0</v>
      </c>
      <c r="N116" s="4">
        <v>0</v>
      </c>
    </row>
    <row r="117" spans="1:14" x14ac:dyDescent="0.3">
      <c r="A117" s="8" t="s">
        <v>19</v>
      </c>
      <c r="B117" s="4" t="s">
        <v>56</v>
      </c>
      <c r="C117" s="4">
        <v>2.95566502463054E-4</v>
      </c>
      <c r="D117" s="4">
        <v>1.1422044545973699E-3</v>
      </c>
      <c r="E117" s="4">
        <v>1.95189522730135E-3</v>
      </c>
      <c r="F117" s="4">
        <v>2.3032629558541302E-3</v>
      </c>
      <c r="G117" s="4">
        <v>3.17269765048877E-3</v>
      </c>
      <c r="H117" s="4">
        <v>4.2263684156272604E-3</v>
      </c>
      <c r="I117" s="4">
        <v>2.3280423280423301E-3</v>
      </c>
      <c r="J117" s="4">
        <v>2.5861177200786202E-3</v>
      </c>
      <c r="K117" s="4">
        <v>5.8021467943138996E-3</v>
      </c>
      <c r="L117" s="4">
        <v>1.32315521628499E-3</v>
      </c>
      <c r="M117" s="4">
        <v>0</v>
      </c>
      <c r="N117" s="4">
        <v>0</v>
      </c>
    </row>
    <row r="118" spans="1:14" x14ac:dyDescent="0.3">
      <c r="A118" s="8" t="s">
        <v>19</v>
      </c>
      <c r="B118" s="4" t="s">
        <v>57</v>
      </c>
      <c r="C118" s="4">
        <v>7.8817733990147799E-4</v>
      </c>
      <c r="D118" s="4">
        <v>3.2634412988496401E-4</v>
      </c>
      <c r="E118" s="4">
        <v>1.1333585190782E-3</v>
      </c>
      <c r="F118" s="4">
        <v>8.9571337172104904E-4</v>
      </c>
      <c r="G118" s="4">
        <v>1.97221745841194E-3</v>
      </c>
      <c r="H118" s="4">
        <v>1.5462323471807E-3</v>
      </c>
      <c r="I118" s="4">
        <v>1.2698412698412701E-3</v>
      </c>
      <c r="J118" s="4">
        <v>1.9654494672597502E-3</v>
      </c>
      <c r="K118" s="4">
        <v>1.4505366985784699E-3</v>
      </c>
      <c r="L118" s="4">
        <v>6.1068702290076305E-4</v>
      </c>
      <c r="M118" s="4">
        <v>0</v>
      </c>
      <c r="N118" s="4">
        <v>0</v>
      </c>
    </row>
    <row r="119" spans="1:14" x14ac:dyDescent="0.3">
      <c r="A119" s="8" t="s">
        <v>19</v>
      </c>
      <c r="B119" s="4" t="s">
        <v>58</v>
      </c>
      <c r="C119" s="4">
        <v>2.6403940886699499E-2</v>
      </c>
      <c r="D119" s="4">
        <v>3.9079709553724397E-2</v>
      </c>
      <c r="E119" s="4">
        <v>4.0171263065105101E-2</v>
      </c>
      <c r="F119" s="4">
        <v>4.7152911068458099E-2</v>
      </c>
      <c r="G119" s="4">
        <v>5.2563882695935503E-2</v>
      </c>
      <c r="H119" s="4">
        <v>4.1232862591485397E-2</v>
      </c>
      <c r="I119" s="4">
        <v>3.8624338624338603E-2</v>
      </c>
      <c r="J119" s="4">
        <v>4.2308885900486197E-2</v>
      </c>
      <c r="K119" s="4">
        <v>4.0324920220481598E-2</v>
      </c>
      <c r="L119" s="4">
        <v>1.4656488549618299E-2</v>
      </c>
      <c r="M119" s="4">
        <v>0</v>
      </c>
      <c r="N119" s="4">
        <v>0</v>
      </c>
    </row>
    <row r="120" spans="1:14" x14ac:dyDescent="0.3">
      <c r="A120" s="8" t="s">
        <v>19</v>
      </c>
      <c r="B120" s="4" t="s">
        <v>59</v>
      </c>
      <c r="C120" s="4">
        <v>7.8817733990147799E-4</v>
      </c>
      <c r="D120" s="4">
        <v>1.06061842212613E-3</v>
      </c>
      <c r="E120" s="4">
        <v>1.7000377786172999E-3</v>
      </c>
      <c r="F120" s="4">
        <v>2.5591810620601398E-3</v>
      </c>
      <c r="G120" s="4">
        <v>3.17269765048877E-3</v>
      </c>
      <c r="H120" s="4">
        <v>2.6801360684465501E-3</v>
      </c>
      <c r="I120" s="4">
        <v>2.4338624338624301E-3</v>
      </c>
      <c r="J120" s="4">
        <v>2.0688941760628899E-3</v>
      </c>
      <c r="K120" s="4">
        <v>6.0922541340295896E-3</v>
      </c>
      <c r="L120" s="4">
        <v>1.9338422391857501E-3</v>
      </c>
      <c r="M120" s="4">
        <v>0</v>
      </c>
      <c r="N120" s="4">
        <v>0</v>
      </c>
    </row>
    <row r="121" spans="1:14" x14ac:dyDescent="0.3">
      <c r="A121" s="8" t="s">
        <v>19</v>
      </c>
      <c r="B121" s="4" t="s">
        <v>60</v>
      </c>
      <c r="C121" s="4">
        <v>1.23152709359606E-2</v>
      </c>
      <c r="D121" s="4">
        <v>1.18299747083299E-2</v>
      </c>
      <c r="E121" s="4">
        <v>1.29076942450573E-2</v>
      </c>
      <c r="F121" s="4">
        <v>1.17082533589251E-2</v>
      </c>
      <c r="G121" s="4">
        <v>1.14045618247299E-2</v>
      </c>
      <c r="H121" s="4">
        <v>7.83424389238223E-3</v>
      </c>
      <c r="I121" s="4">
        <v>5.7142857142857099E-3</v>
      </c>
      <c r="J121" s="4">
        <v>6.3101272369918303E-3</v>
      </c>
      <c r="K121" s="4">
        <v>6.67246881346098E-3</v>
      </c>
      <c r="L121" s="4">
        <v>1.9338422391857501E-3</v>
      </c>
      <c r="M121" s="4">
        <v>0</v>
      </c>
      <c r="N121" s="4">
        <v>0</v>
      </c>
    </row>
    <row r="122" spans="1:14" x14ac:dyDescent="0.3">
      <c r="A122" s="8" t="s">
        <v>20</v>
      </c>
      <c r="B122" s="4" t="s">
        <v>55</v>
      </c>
      <c r="C122" s="4">
        <v>2.3251231527093599E-2</v>
      </c>
      <c r="D122" s="4">
        <v>1.63172064942482E-4</v>
      </c>
      <c r="E122" s="4">
        <v>0</v>
      </c>
      <c r="F122" s="4">
        <v>6.3979526551503495E-5</v>
      </c>
      <c r="G122" s="4">
        <v>1.7149717029669E-4</v>
      </c>
      <c r="H122" s="4">
        <v>6.1849293887228103E-4</v>
      </c>
      <c r="I122" s="4">
        <v>2.11640211640212E-4</v>
      </c>
      <c r="J122" s="4">
        <v>1.1378917968345901E-3</v>
      </c>
      <c r="K122" s="4">
        <v>1.3054830287206299E-3</v>
      </c>
      <c r="L122" s="4">
        <v>2.0458015267175601E-2</v>
      </c>
      <c r="M122" s="4">
        <v>3.69290573372206E-2</v>
      </c>
      <c r="N122" s="4">
        <v>3.5281634096737097E-2</v>
      </c>
    </row>
    <row r="123" spans="1:14" x14ac:dyDescent="0.3">
      <c r="A123" s="8" t="s">
        <v>20</v>
      </c>
      <c r="B123" s="4" t="s">
        <v>56</v>
      </c>
      <c r="C123" s="4">
        <v>2.75862068965517E-3</v>
      </c>
      <c r="D123" s="4">
        <v>0</v>
      </c>
      <c r="E123" s="4">
        <v>0</v>
      </c>
      <c r="F123" s="4">
        <v>0</v>
      </c>
      <c r="G123" s="4">
        <v>0</v>
      </c>
      <c r="H123" s="4">
        <v>1.0308215647871401E-4</v>
      </c>
      <c r="I123" s="4">
        <v>1.05820105820106E-4</v>
      </c>
      <c r="J123" s="4">
        <v>0</v>
      </c>
      <c r="K123" s="4">
        <v>1.45053669857847E-4</v>
      </c>
      <c r="L123" s="4">
        <v>3.5623409669211202E-3</v>
      </c>
      <c r="M123" s="4">
        <v>5.4775156815973104E-3</v>
      </c>
      <c r="N123" s="4">
        <v>3.7138562207091699E-3</v>
      </c>
    </row>
    <row r="124" spans="1:14" x14ac:dyDescent="0.3">
      <c r="A124" s="8" t="s">
        <v>20</v>
      </c>
      <c r="B124" s="4" t="s">
        <v>57</v>
      </c>
      <c r="C124" s="4">
        <v>9.85221674876847E-4</v>
      </c>
      <c r="D124" s="4">
        <v>0</v>
      </c>
      <c r="E124" s="4">
        <v>0</v>
      </c>
      <c r="F124" s="4">
        <v>0</v>
      </c>
      <c r="G124" s="4">
        <v>0</v>
      </c>
      <c r="H124" s="4">
        <v>0</v>
      </c>
      <c r="I124" s="4">
        <v>0</v>
      </c>
      <c r="J124" s="4">
        <v>2.0688941760628899E-4</v>
      </c>
      <c r="K124" s="4">
        <v>0</v>
      </c>
      <c r="L124" s="4">
        <v>1.5267175572519099E-3</v>
      </c>
      <c r="M124" s="4">
        <v>3.9756162205141802E-3</v>
      </c>
      <c r="N124" s="4">
        <v>2.3874789990273198E-3</v>
      </c>
    </row>
    <row r="125" spans="1:14" x14ac:dyDescent="0.3">
      <c r="A125" s="8" t="s">
        <v>20</v>
      </c>
      <c r="B125" s="4" t="s">
        <v>58</v>
      </c>
      <c r="C125" s="4">
        <v>7.1724137931034507E-2</v>
      </c>
      <c r="D125" s="4">
        <v>1.71330668189606E-3</v>
      </c>
      <c r="E125" s="4">
        <v>1.25928724342022E-4</v>
      </c>
      <c r="F125" s="4">
        <v>3.8387715930902102E-4</v>
      </c>
      <c r="G125" s="4">
        <v>6.00240096038415E-4</v>
      </c>
      <c r="H125" s="4">
        <v>1.44315019070199E-3</v>
      </c>
      <c r="I125" s="4">
        <v>1.2698412698412701E-3</v>
      </c>
      <c r="J125" s="4">
        <v>4.7584566049446598E-3</v>
      </c>
      <c r="K125" s="4">
        <v>6.8175224833188297E-3</v>
      </c>
      <c r="L125" s="4">
        <v>4.7226463104325697E-2</v>
      </c>
      <c r="M125" s="4">
        <v>7.36814206201961E-2</v>
      </c>
      <c r="N125" s="4">
        <v>5.6680519939870902E-2</v>
      </c>
    </row>
    <row r="126" spans="1:14" x14ac:dyDescent="0.3">
      <c r="A126" s="8" t="s">
        <v>20</v>
      </c>
      <c r="B126" s="4" t="s">
        <v>59</v>
      </c>
      <c r="C126" s="4">
        <v>1.8719211822660099E-3</v>
      </c>
      <c r="D126" s="4">
        <v>0</v>
      </c>
      <c r="E126" s="4">
        <v>0</v>
      </c>
      <c r="F126" s="4">
        <v>0</v>
      </c>
      <c r="G126" s="4">
        <v>0</v>
      </c>
      <c r="H126" s="4">
        <v>1.0308215647871401E-4</v>
      </c>
      <c r="I126" s="4">
        <v>0</v>
      </c>
      <c r="J126" s="4">
        <v>2.0688941760628899E-4</v>
      </c>
      <c r="K126" s="4">
        <v>1.45053669857847E-4</v>
      </c>
      <c r="L126" s="4">
        <v>3.3587786259542001E-3</v>
      </c>
      <c r="M126" s="4">
        <v>7.5978443325382099E-3</v>
      </c>
      <c r="N126" s="4">
        <v>8.6656645149880591E-3</v>
      </c>
    </row>
    <row r="127" spans="1:14" x14ac:dyDescent="0.3">
      <c r="A127" s="8" t="s">
        <v>20</v>
      </c>
      <c r="B127" s="4" t="s">
        <v>60</v>
      </c>
      <c r="C127" s="4">
        <v>2.6699507389162599E-2</v>
      </c>
      <c r="D127" s="4">
        <v>3.2634412988496401E-4</v>
      </c>
      <c r="E127" s="4">
        <v>1.25928724342022E-4</v>
      </c>
      <c r="F127" s="4">
        <v>6.3979526551503495E-5</v>
      </c>
      <c r="G127" s="4">
        <v>8.5748585148345095E-5</v>
      </c>
      <c r="H127" s="4">
        <v>2.0616431295742701E-4</v>
      </c>
      <c r="I127" s="4">
        <v>4.2328042328042303E-4</v>
      </c>
      <c r="J127" s="4">
        <v>1.1378917968345901E-3</v>
      </c>
      <c r="K127" s="4">
        <v>7.2526834928923702E-4</v>
      </c>
      <c r="L127" s="4">
        <v>7.5318066157760797E-3</v>
      </c>
      <c r="M127" s="4">
        <v>1.5460729746444E-2</v>
      </c>
      <c r="N127" s="4">
        <v>1.0964718365903301E-2</v>
      </c>
    </row>
    <row r="128" spans="1:14" x14ac:dyDescent="0.3">
      <c r="A128" s="8" t="s">
        <v>21</v>
      </c>
      <c r="B128" s="4" t="s">
        <v>55</v>
      </c>
      <c r="C128" s="4">
        <v>4.9950738916256197E-2</v>
      </c>
      <c r="D128" s="4">
        <v>3.8182263196540701E-2</v>
      </c>
      <c r="E128" s="4">
        <v>3.6330436972673498E-2</v>
      </c>
      <c r="F128" s="4">
        <v>3.8451695457453597E-2</v>
      </c>
      <c r="G128" s="4">
        <v>4.0387583604870499E-2</v>
      </c>
      <c r="H128" s="4">
        <v>4.06143696526131E-2</v>
      </c>
      <c r="I128" s="4">
        <v>4.5185185185185203E-2</v>
      </c>
      <c r="J128" s="4">
        <v>3.5688424537084901E-2</v>
      </c>
      <c r="K128" s="4">
        <v>2.6254714244270401E-2</v>
      </c>
      <c r="L128" s="4">
        <v>2.5852417302799E-2</v>
      </c>
      <c r="M128" s="4">
        <v>3.9756162205141797E-2</v>
      </c>
      <c r="N128" s="4">
        <v>3.9083915465558401E-2</v>
      </c>
    </row>
    <row r="129" spans="1:14" x14ac:dyDescent="0.3">
      <c r="A129" s="8" t="s">
        <v>21</v>
      </c>
      <c r="B129" s="4" t="s">
        <v>56</v>
      </c>
      <c r="C129" s="4">
        <v>7.5862068965517199E-3</v>
      </c>
      <c r="D129" s="4">
        <v>7.4243289548829201E-3</v>
      </c>
      <c r="E129" s="4">
        <v>7.1779372874952799E-3</v>
      </c>
      <c r="F129" s="4">
        <v>7.0377479206653899E-3</v>
      </c>
      <c r="G129" s="4">
        <v>6.8598868118676E-3</v>
      </c>
      <c r="H129" s="4">
        <v>5.7726007628079602E-3</v>
      </c>
      <c r="I129" s="4">
        <v>5.3968253968253999E-3</v>
      </c>
      <c r="J129" s="4">
        <v>5.48256956656667E-3</v>
      </c>
      <c r="K129" s="4">
        <v>4.3516100957354201E-3</v>
      </c>
      <c r="L129" s="4">
        <v>4.5801526717557297E-3</v>
      </c>
      <c r="M129" s="4">
        <v>6.2726389257001499E-3</v>
      </c>
      <c r="N129" s="4">
        <v>6.1013352197364897E-3</v>
      </c>
    </row>
    <row r="130" spans="1:14" x14ac:dyDescent="0.3">
      <c r="A130" s="8" t="s">
        <v>21</v>
      </c>
      <c r="B130" s="4" t="s">
        <v>57</v>
      </c>
      <c r="C130" s="4">
        <v>3.7438423645320199E-3</v>
      </c>
      <c r="D130" s="4">
        <v>3.4266133637921199E-3</v>
      </c>
      <c r="E130" s="4">
        <v>2.8333962976954999E-3</v>
      </c>
      <c r="F130" s="4">
        <v>2.8790786948176602E-3</v>
      </c>
      <c r="G130" s="4">
        <v>3.4299434059338E-3</v>
      </c>
      <c r="H130" s="4">
        <v>2.2678074425316998E-3</v>
      </c>
      <c r="I130" s="4">
        <v>2.7513227513227502E-3</v>
      </c>
      <c r="J130" s="4">
        <v>2.2757835936691802E-3</v>
      </c>
      <c r="K130" s="4">
        <v>2.7560197272991E-3</v>
      </c>
      <c r="L130" s="4">
        <v>1.6284987277353699E-3</v>
      </c>
      <c r="M130" s="4">
        <v>3.88726919339164E-3</v>
      </c>
      <c r="N130" s="4">
        <v>3.18330533203643E-3</v>
      </c>
    </row>
    <row r="131" spans="1:14" x14ac:dyDescent="0.3">
      <c r="A131" s="8" t="s">
        <v>21</v>
      </c>
      <c r="B131" s="4" t="s">
        <v>58</v>
      </c>
      <c r="C131" s="4">
        <v>0.13852216748768501</v>
      </c>
      <c r="D131" s="4">
        <v>0.10704087460226799</v>
      </c>
      <c r="E131" s="4">
        <v>9.0605717164085095E-2</v>
      </c>
      <c r="F131" s="4">
        <v>0.103774792066539</v>
      </c>
      <c r="G131" s="4">
        <v>9.4409192248327903E-2</v>
      </c>
      <c r="H131" s="4">
        <v>7.5971549324811899E-2</v>
      </c>
      <c r="I131" s="4">
        <v>7.7248677248677206E-2</v>
      </c>
      <c r="J131" s="4">
        <v>6.9618289024516403E-2</v>
      </c>
      <c r="K131" s="4">
        <v>3.9889759210908003E-2</v>
      </c>
      <c r="L131" s="4">
        <v>4.6819338422391901E-2</v>
      </c>
      <c r="M131" s="4">
        <v>6.2019613040021203E-2</v>
      </c>
      <c r="N131" s="4">
        <v>5.5707843310637502E-2</v>
      </c>
    </row>
    <row r="132" spans="1:14" x14ac:dyDescent="0.3">
      <c r="A132" s="8" t="s">
        <v>21</v>
      </c>
      <c r="B132" s="4" t="s">
        <v>59</v>
      </c>
      <c r="C132" s="4">
        <v>7.6847290640394096E-3</v>
      </c>
      <c r="D132" s="4">
        <v>6.6084686301705097E-3</v>
      </c>
      <c r="E132" s="4">
        <v>5.6038282332199997E-3</v>
      </c>
      <c r="F132" s="4">
        <v>7.0377479206653899E-3</v>
      </c>
      <c r="G132" s="4">
        <v>6.25964671582919E-3</v>
      </c>
      <c r="H132" s="4">
        <v>5.3602721368931003E-3</v>
      </c>
      <c r="I132" s="4">
        <v>8.1481481481481492E-3</v>
      </c>
      <c r="J132" s="4">
        <v>5.5860142753698097E-3</v>
      </c>
      <c r="K132" s="4">
        <v>4.7867711053089599E-3</v>
      </c>
      <c r="L132" s="4">
        <v>4.8854961832061096E-3</v>
      </c>
      <c r="M132" s="4">
        <v>9.0997437936213392E-3</v>
      </c>
      <c r="N132" s="4">
        <v>9.1077902555486805E-3</v>
      </c>
    </row>
    <row r="133" spans="1:14" x14ac:dyDescent="0.3">
      <c r="A133" s="8" t="s">
        <v>21</v>
      </c>
      <c r="B133" s="4" t="s">
        <v>60</v>
      </c>
      <c r="C133" s="4">
        <v>7.5862068965517199E-2</v>
      </c>
      <c r="D133" s="4">
        <v>5.7599738924696102E-2</v>
      </c>
      <c r="E133" s="4">
        <v>6.0634680770683798E-2</v>
      </c>
      <c r="F133" s="4">
        <v>5.2463211772232898E-2</v>
      </c>
      <c r="G133" s="4">
        <v>3.3013205282112802E-2</v>
      </c>
      <c r="H133" s="4">
        <v>2.2471910112359501E-2</v>
      </c>
      <c r="I133" s="4">
        <v>2.0740740740740699E-2</v>
      </c>
      <c r="J133" s="4">
        <v>1.7171821661322001E-2</v>
      </c>
      <c r="K133" s="4">
        <v>9.1383812010443904E-3</v>
      </c>
      <c r="L133" s="4">
        <v>9.2620865139949101E-3</v>
      </c>
      <c r="M133" s="4">
        <v>1.1308419471684801E-2</v>
      </c>
      <c r="N133" s="4">
        <v>1.1053143514015399E-2</v>
      </c>
    </row>
    <row r="134" spans="1:14" x14ac:dyDescent="0.3">
      <c r="A134" s="12"/>
    </row>
    <row r="135" spans="1:14" x14ac:dyDescent="0.3">
      <c r="A135" s="10" t="s">
        <v>29</v>
      </c>
    </row>
    <row r="136" spans="1:14" x14ac:dyDescent="0.3">
      <c r="A136" s="11" t="s">
        <v>30</v>
      </c>
    </row>
    <row r="137" spans="1:14" x14ac:dyDescent="0.3">
      <c r="A137" s="11" t="s">
        <v>31</v>
      </c>
    </row>
    <row r="138" spans="1:14" x14ac:dyDescent="0.3">
      <c r="A138" s="11" t="s">
        <v>32</v>
      </c>
    </row>
    <row r="139" spans="1:14" x14ac:dyDescent="0.3">
      <c r="A139" s="11" t="s">
        <v>33</v>
      </c>
    </row>
    <row r="140" spans="1:14" x14ac:dyDescent="0.3">
      <c r="A140" s="11" t="s">
        <v>34</v>
      </c>
    </row>
    <row r="141" spans="1:14" x14ac:dyDescent="0.3">
      <c r="A141" s="11" t="s">
        <v>35</v>
      </c>
    </row>
    <row r="142" spans="1:14" x14ac:dyDescent="0.3">
      <c r="A142" s="12"/>
    </row>
    <row r="143" spans="1:14" x14ac:dyDescent="0.3">
      <c r="A143" s="12"/>
    </row>
    <row r="144" spans="1:14"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N7"/>
    <mergeCell ref="C72:N72"/>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00"/>
  <sheetViews>
    <sheetView showGridLines="0" workbookViewId="0"/>
  </sheetViews>
  <sheetFormatPr defaultColWidth="10.88671875" defaultRowHeight="14.4" x14ac:dyDescent="0.3"/>
  <cols>
    <col min="1" max="1" width="25.77734375" customWidth="1"/>
    <col min="2" max="2" width="5.77734375" customWidth="1"/>
    <col min="3" max="14" width="10.5546875" customWidth="1"/>
  </cols>
  <sheetData>
    <row r="1" spans="1:14" ht="15.6" x14ac:dyDescent="0.3">
      <c r="A1" s="9" t="s">
        <v>65</v>
      </c>
    </row>
    <row r="2" spans="1:14" ht="15.6" x14ac:dyDescent="0.3">
      <c r="A2" s="9" t="s">
        <v>24</v>
      </c>
    </row>
    <row r="3" spans="1:14" ht="15.6" x14ac:dyDescent="0.3">
      <c r="A3" s="9" t="s">
        <v>25</v>
      </c>
    </row>
    <row r="4" spans="1:14" ht="15.6" x14ac:dyDescent="0.3">
      <c r="A4" s="9" t="s">
        <v>66</v>
      </c>
    </row>
    <row r="5" spans="1:14" x14ac:dyDescent="0.3">
      <c r="A5" s="12"/>
    </row>
    <row r="6" spans="1:14" x14ac:dyDescent="0.3">
      <c r="A6" s="13" t="str">
        <f>HYPERLINK("#'Table of contents'!A8", "Back to contents")</f>
        <v>Back to contents</v>
      </c>
    </row>
    <row r="7" spans="1:14" x14ac:dyDescent="0.3">
      <c r="A7" s="12"/>
      <c r="C7" s="15" t="s">
        <v>26</v>
      </c>
      <c r="D7" s="16"/>
      <c r="E7" s="16"/>
      <c r="F7" s="16"/>
      <c r="G7" s="16"/>
      <c r="H7" s="16"/>
      <c r="I7" s="16"/>
      <c r="J7" s="16"/>
      <c r="K7" s="16"/>
      <c r="L7" s="16"/>
      <c r="M7" s="16"/>
      <c r="N7" s="16"/>
    </row>
    <row r="8" spans="1:14" x14ac:dyDescent="0.3">
      <c r="A8" s="7" t="s">
        <v>28</v>
      </c>
      <c r="B8" s="3" t="s">
        <v>28</v>
      </c>
      <c r="C8" s="3" t="s">
        <v>0</v>
      </c>
      <c r="D8" s="3" t="s">
        <v>1</v>
      </c>
      <c r="E8" s="3" t="s">
        <v>2</v>
      </c>
      <c r="F8" s="3" t="s">
        <v>3</v>
      </c>
      <c r="G8" s="3" t="s">
        <v>4</v>
      </c>
      <c r="H8" s="3" t="s">
        <v>5</v>
      </c>
      <c r="I8" s="3" t="s">
        <v>6</v>
      </c>
      <c r="J8" s="3" t="s">
        <v>7</v>
      </c>
      <c r="K8" s="3" t="s">
        <v>8</v>
      </c>
      <c r="L8" s="3" t="s">
        <v>9</v>
      </c>
      <c r="M8" s="3" t="s">
        <v>10</v>
      </c>
      <c r="N8" s="3" t="s">
        <v>11</v>
      </c>
    </row>
    <row r="9" spans="1:14" x14ac:dyDescent="0.3">
      <c r="A9" s="5" t="s">
        <v>12</v>
      </c>
      <c r="B9" s="1" t="s">
        <v>63</v>
      </c>
      <c r="C9" s="1">
        <v>148</v>
      </c>
      <c r="D9" s="1">
        <v>215</v>
      </c>
      <c r="E9" s="1">
        <v>283</v>
      </c>
      <c r="F9" s="1">
        <v>281</v>
      </c>
      <c r="G9" s="1">
        <v>280</v>
      </c>
      <c r="H9" s="1">
        <v>293</v>
      </c>
      <c r="I9" s="1">
        <v>296</v>
      </c>
      <c r="J9" s="1">
        <v>276</v>
      </c>
      <c r="K9" s="1">
        <v>262</v>
      </c>
      <c r="L9" s="1">
        <v>92</v>
      </c>
      <c r="M9" s="1">
        <v>0</v>
      </c>
      <c r="N9" s="1">
        <v>0</v>
      </c>
    </row>
    <row r="10" spans="1:14" x14ac:dyDescent="0.3">
      <c r="A10" s="5" t="s">
        <v>12</v>
      </c>
      <c r="B10" s="1" t="s">
        <v>64</v>
      </c>
      <c r="C10" s="1">
        <v>35</v>
      </c>
      <c r="D10" s="1">
        <v>74</v>
      </c>
      <c r="E10" s="1">
        <v>83</v>
      </c>
      <c r="F10" s="1">
        <v>84</v>
      </c>
      <c r="G10" s="1">
        <v>63</v>
      </c>
      <c r="H10" s="1">
        <v>60</v>
      </c>
      <c r="I10" s="1">
        <v>51</v>
      </c>
      <c r="J10" s="1">
        <v>71</v>
      </c>
      <c r="K10" s="1">
        <v>55</v>
      </c>
      <c r="L10" s="1">
        <v>35</v>
      </c>
      <c r="M10" s="1">
        <v>0</v>
      </c>
      <c r="N10" s="1">
        <v>0</v>
      </c>
    </row>
    <row r="11" spans="1:14" x14ac:dyDescent="0.3">
      <c r="A11" s="5" t="s">
        <v>13</v>
      </c>
      <c r="B11" s="1" t="s">
        <v>63</v>
      </c>
      <c r="C11" s="1">
        <v>52</v>
      </c>
      <c r="D11" s="1">
        <v>65</v>
      </c>
      <c r="E11" s="1">
        <v>75</v>
      </c>
      <c r="F11" s="1">
        <v>78</v>
      </c>
      <c r="G11" s="1">
        <v>60</v>
      </c>
      <c r="H11" s="1">
        <v>54</v>
      </c>
      <c r="I11" s="1">
        <v>45</v>
      </c>
      <c r="J11" s="1">
        <v>37</v>
      </c>
      <c r="K11" s="1">
        <v>21</v>
      </c>
      <c r="L11" s="1">
        <v>8</v>
      </c>
      <c r="M11" s="1">
        <v>0</v>
      </c>
      <c r="N11" s="1">
        <v>0</v>
      </c>
    </row>
    <row r="12" spans="1:14" x14ac:dyDescent="0.3">
      <c r="A12" s="5" t="s">
        <v>13</v>
      </c>
      <c r="B12" s="1" t="s">
        <v>64</v>
      </c>
      <c r="C12" s="1">
        <v>30</v>
      </c>
      <c r="D12" s="1">
        <v>69</v>
      </c>
      <c r="E12" s="1">
        <v>106</v>
      </c>
      <c r="F12" s="1">
        <v>112</v>
      </c>
      <c r="G12" s="1">
        <v>116</v>
      </c>
      <c r="H12" s="1">
        <v>68</v>
      </c>
      <c r="I12" s="1">
        <v>89</v>
      </c>
      <c r="J12" s="1">
        <v>51</v>
      </c>
      <c r="K12" s="1">
        <v>59</v>
      </c>
      <c r="L12" s="1">
        <v>38</v>
      </c>
      <c r="M12" s="1">
        <v>0</v>
      </c>
      <c r="N12" s="1">
        <v>0</v>
      </c>
    </row>
    <row r="13" spans="1:14" x14ac:dyDescent="0.3">
      <c r="A13" s="5" t="s">
        <v>14</v>
      </c>
      <c r="B13" s="1" t="s">
        <v>63</v>
      </c>
      <c r="C13" s="1">
        <v>137</v>
      </c>
      <c r="D13" s="1">
        <v>0</v>
      </c>
      <c r="E13" s="1">
        <v>0</v>
      </c>
      <c r="F13" s="1">
        <v>0</v>
      </c>
      <c r="G13" s="1">
        <v>0</v>
      </c>
      <c r="H13" s="1">
        <v>0</v>
      </c>
      <c r="I13" s="1">
        <v>0</v>
      </c>
      <c r="J13" s="1">
        <v>0</v>
      </c>
      <c r="K13" s="1">
        <v>0</v>
      </c>
      <c r="L13" s="1">
        <v>0</v>
      </c>
      <c r="M13" s="1">
        <v>0</v>
      </c>
      <c r="N13" s="1">
        <v>0</v>
      </c>
    </row>
    <row r="14" spans="1:14" x14ac:dyDescent="0.3">
      <c r="A14" s="5" t="s">
        <v>14</v>
      </c>
      <c r="B14" s="1" t="s">
        <v>64</v>
      </c>
      <c r="C14" s="1">
        <v>401</v>
      </c>
      <c r="D14" s="1">
        <v>2</v>
      </c>
      <c r="E14" s="1">
        <v>0</v>
      </c>
      <c r="F14" s="1">
        <v>0</v>
      </c>
      <c r="G14" s="1">
        <v>0</v>
      </c>
      <c r="H14" s="1">
        <v>0</v>
      </c>
      <c r="I14" s="1">
        <v>0</v>
      </c>
      <c r="J14" s="1">
        <v>0</v>
      </c>
      <c r="K14" s="1">
        <v>0</v>
      </c>
      <c r="L14" s="1">
        <v>0</v>
      </c>
      <c r="M14" s="1">
        <v>0</v>
      </c>
      <c r="N14" s="1">
        <v>0</v>
      </c>
    </row>
    <row r="15" spans="1:14" x14ac:dyDescent="0.3">
      <c r="A15" s="5" t="s">
        <v>15</v>
      </c>
      <c r="B15" s="1" t="s">
        <v>63</v>
      </c>
      <c r="C15" s="1">
        <v>0</v>
      </c>
      <c r="D15" s="1">
        <v>0</v>
      </c>
      <c r="E15" s="1">
        <v>0</v>
      </c>
      <c r="F15" s="1">
        <v>0</v>
      </c>
      <c r="G15" s="1">
        <v>0</v>
      </c>
      <c r="H15" s="1">
        <v>0</v>
      </c>
      <c r="I15" s="1">
        <v>0</v>
      </c>
      <c r="J15" s="1">
        <v>0</v>
      </c>
      <c r="K15" s="1">
        <v>0</v>
      </c>
      <c r="L15" s="1">
        <v>2784</v>
      </c>
      <c r="M15" s="1">
        <v>4305</v>
      </c>
      <c r="N15" s="1">
        <v>4393</v>
      </c>
    </row>
    <row r="16" spans="1:14" x14ac:dyDescent="0.3">
      <c r="A16" s="5" t="s">
        <v>15</v>
      </c>
      <c r="B16" s="1" t="s">
        <v>64</v>
      </c>
      <c r="C16" s="1">
        <v>0</v>
      </c>
      <c r="D16" s="1">
        <v>0</v>
      </c>
      <c r="E16" s="1">
        <v>0</v>
      </c>
      <c r="F16" s="1">
        <v>0</v>
      </c>
      <c r="G16" s="1">
        <v>0</v>
      </c>
      <c r="H16" s="1">
        <v>0</v>
      </c>
      <c r="I16" s="1">
        <v>0</v>
      </c>
      <c r="J16" s="1">
        <v>0</v>
      </c>
      <c r="K16" s="1">
        <v>0</v>
      </c>
      <c r="L16" s="1">
        <v>2258</v>
      </c>
      <c r="M16" s="1">
        <v>3896</v>
      </c>
      <c r="N16" s="1">
        <v>4180</v>
      </c>
    </row>
    <row r="17" spans="1:14" x14ac:dyDescent="0.3">
      <c r="A17" s="5" t="s">
        <v>16</v>
      </c>
      <c r="B17" s="1" t="s">
        <v>63</v>
      </c>
      <c r="C17" s="1">
        <v>1004</v>
      </c>
      <c r="D17" s="1">
        <v>1519</v>
      </c>
      <c r="E17" s="1">
        <v>1864</v>
      </c>
      <c r="F17" s="1">
        <v>2100</v>
      </c>
      <c r="G17" s="1">
        <v>1895</v>
      </c>
      <c r="H17" s="1">
        <v>1676</v>
      </c>
      <c r="I17" s="1">
        <v>1576</v>
      </c>
      <c r="J17" s="1">
        <v>1513</v>
      </c>
      <c r="K17" s="1">
        <v>969</v>
      </c>
      <c r="L17" s="1">
        <v>313</v>
      </c>
      <c r="M17" s="1">
        <v>0</v>
      </c>
      <c r="N17" s="1">
        <v>0</v>
      </c>
    </row>
    <row r="18" spans="1:14" x14ac:dyDescent="0.3">
      <c r="A18" s="5" t="s">
        <v>16</v>
      </c>
      <c r="B18" s="1" t="s">
        <v>64</v>
      </c>
      <c r="C18" s="1">
        <v>1390</v>
      </c>
      <c r="D18" s="1">
        <v>3453</v>
      </c>
      <c r="E18" s="1">
        <v>4476</v>
      </c>
      <c r="F18" s="1">
        <v>4384</v>
      </c>
      <c r="G18" s="1">
        <v>3087</v>
      </c>
      <c r="H18" s="1">
        <v>2579</v>
      </c>
      <c r="I18" s="1">
        <v>2483</v>
      </c>
      <c r="J18" s="1">
        <v>2788</v>
      </c>
      <c r="K18" s="1">
        <v>2205</v>
      </c>
      <c r="L18" s="1">
        <v>1289</v>
      </c>
      <c r="M18" s="1">
        <v>0</v>
      </c>
      <c r="N18" s="1">
        <v>0</v>
      </c>
    </row>
    <row r="19" spans="1:14" x14ac:dyDescent="0.3">
      <c r="A19" s="5" t="s">
        <v>17</v>
      </c>
      <c r="B19" s="1" t="s">
        <v>63</v>
      </c>
      <c r="C19" s="1">
        <v>1683</v>
      </c>
      <c r="D19" s="1">
        <v>2371</v>
      </c>
      <c r="E19" s="1">
        <v>2906</v>
      </c>
      <c r="F19" s="1">
        <v>2613</v>
      </c>
      <c r="G19" s="1">
        <v>2037</v>
      </c>
      <c r="H19" s="1">
        <v>2005</v>
      </c>
      <c r="I19" s="1">
        <v>2061</v>
      </c>
      <c r="J19" s="1">
        <v>2091</v>
      </c>
      <c r="K19" s="1">
        <v>1561</v>
      </c>
      <c r="L19" s="1">
        <v>666</v>
      </c>
      <c r="M19" s="1">
        <v>0</v>
      </c>
      <c r="N19" s="1">
        <v>0</v>
      </c>
    </row>
    <row r="20" spans="1:14" x14ac:dyDescent="0.3">
      <c r="A20" s="5" t="s">
        <v>17</v>
      </c>
      <c r="B20" s="1" t="s">
        <v>64</v>
      </c>
      <c r="C20" s="1">
        <v>481</v>
      </c>
      <c r="D20" s="1">
        <v>697</v>
      </c>
      <c r="E20" s="1">
        <v>875</v>
      </c>
      <c r="F20" s="1">
        <v>776</v>
      </c>
      <c r="G20" s="1">
        <v>578</v>
      </c>
      <c r="H20" s="1">
        <v>522</v>
      </c>
      <c r="I20" s="1">
        <v>537</v>
      </c>
      <c r="J20" s="1">
        <v>555</v>
      </c>
      <c r="K20" s="1">
        <v>453</v>
      </c>
      <c r="L20" s="1">
        <v>263</v>
      </c>
      <c r="M20" s="1">
        <v>0</v>
      </c>
      <c r="N20" s="1">
        <v>0</v>
      </c>
    </row>
    <row r="21" spans="1:14" x14ac:dyDescent="0.3">
      <c r="A21" s="5" t="s">
        <v>18</v>
      </c>
      <c r="B21" s="1" t="s">
        <v>63</v>
      </c>
      <c r="C21" s="1">
        <v>80</v>
      </c>
      <c r="D21" s="1">
        <v>119</v>
      </c>
      <c r="E21" s="1">
        <v>373</v>
      </c>
      <c r="F21" s="1">
        <v>234</v>
      </c>
      <c r="G21" s="1">
        <v>132</v>
      </c>
      <c r="H21" s="1">
        <v>96</v>
      </c>
      <c r="I21" s="1">
        <v>82</v>
      </c>
      <c r="J21" s="1">
        <v>75</v>
      </c>
      <c r="K21" s="1">
        <v>29</v>
      </c>
      <c r="L21" s="1">
        <v>16</v>
      </c>
      <c r="M21" s="1">
        <v>0</v>
      </c>
      <c r="N21" s="1">
        <v>0</v>
      </c>
    </row>
    <row r="22" spans="1:14" x14ac:dyDescent="0.3">
      <c r="A22" s="5" t="s">
        <v>18</v>
      </c>
      <c r="B22" s="1" t="s">
        <v>64</v>
      </c>
      <c r="C22" s="1">
        <v>65</v>
      </c>
      <c r="D22" s="1">
        <v>163</v>
      </c>
      <c r="E22" s="1">
        <v>524</v>
      </c>
      <c r="F22" s="1">
        <v>423</v>
      </c>
      <c r="G22" s="1">
        <v>224</v>
      </c>
      <c r="H22" s="1">
        <v>133</v>
      </c>
      <c r="I22" s="1">
        <v>100</v>
      </c>
      <c r="J22" s="1">
        <v>125</v>
      </c>
      <c r="K22" s="1">
        <v>59</v>
      </c>
      <c r="L22" s="1">
        <v>30</v>
      </c>
      <c r="M22" s="1">
        <v>0</v>
      </c>
      <c r="N22" s="1">
        <v>0</v>
      </c>
    </row>
    <row r="23" spans="1:14" x14ac:dyDescent="0.3">
      <c r="A23" s="5" t="s">
        <v>19</v>
      </c>
      <c r="B23" s="1" t="s">
        <v>63</v>
      </c>
      <c r="C23" s="1">
        <v>183</v>
      </c>
      <c r="D23" s="1">
        <v>296</v>
      </c>
      <c r="E23" s="1">
        <v>488</v>
      </c>
      <c r="F23" s="1">
        <v>465</v>
      </c>
      <c r="G23" s="1">
        <v>405</v>
      </c>
      <c r="H23" s="1">
        <v>322</v>
      </c>
      <c r="I23" s="1">
        <v>308</v>
      </c>
      <c r="J23" s="1">
        <v>346</v>
      </c>
      <c r="K23" s="1">
        <v>228</v>
      </c>
      <c r="L23" s="1">
        <v>85</v>
      </c>
      <c r="M23" s="1">
        <v>0</v>
      </c>
      <c r="N23" s="1">
        <v>0</v>
      </c>
    </row>
    <row r="24" spans="1:14" x14ac:dyDescent="0.3">
      <c r="A24" s="5" t="s">
        <v>19</v>
      </c>
      <c r="B24" s="1" t="s">
        <v>64</v>
      </c>
      <c r="C24" s="1">
        <v>293</v>
      </c>
      <c r="D24" s="1">
        <v>487</v>
      </c>
      <c r="E24" s="1">
        <v>598</v>
      </c>
      <c r="F24" s="1">
        <v>764</v>
      </c>
      <c r="G24" s="1">
        <v>625</v>
      </c>
      <c r="H24" s="1">
        <v>390</v>
      </c>
      <c r="I24" s="1">
        <v>296</v>
      </c>
      <c r="J24" s="1">
        <v>354</v>
      </c>
      <c r="K24" s="1">
        <v>329</v>
      </c>
      <c r="L24" s="1">
        <v>212</v>
      </c>
      <c r="M24" s="1">
        <v>0</v>
      </c>
      <c r="N24" s="1">
        <v>0</v>
      </c>
    </row>
    <row r="25" spans="1:14" x14ac:dyDescent="0.3">
      <c r="A25" s="5" t="s">
        <v>20</v>
      </c>
      <c r="B25" s="1" t="s">
        <v>63</v>
      </c>
      <c r="C25" s="1">
        <v>557</v>
      </c>
      <c r="D25" s="1">
        <v>18</v>
      </c>
      <c r="E25" s="1">
        <v>1</v>
      </c>
      <c r="F25" s="1">
        <v>5</v>
      </c>
      <c r="G25" s="1">
        <v>6</v>
      </c>
      <c r="H25" s="1">
        <v>15</v>
      </c>
      <c r="I25" s="1">
        <v>12</v>
      </c>
      <c r="J25" s="1">
        <v>32</v>
      </c>
      <c r="K25" s="1">
        <v>40</v>
      </c>
      <c r="L25" s="1">
        <v>392</v>
      </c>
      <c r="M25" s="1">
        <v>755</v>
      </c>
      <c r="N25" s="1">
        <v>568</v>
      </c>
    </row>
    <row r="26" spans="1:14" x14ac:dyDescent="0.3">
      <c r="A26" s="5" t="s">
        <v>20</v>
      </c>
      <c r="B26" s="1" t="s">
        <v>64</v>
      </c>
      <c r="C26" s="1">
        <v>735</v>
      </c>
      <c r="D26" s="1">
        <v>9</v>
      </c>
      <c r="E26" s="1">
        <v>3</v>
      </c>
      <c r="F26" s="1">
        <v>3</v>
      </c>
      <c r="G26" s="1">
        <v>4</v>
      </c>
      <c r="H26" s="1">
        <v>9</v>
      </c>
      <c r="I26" s="1">
        <v>7</v>
      </c>
      <c r="J26" s="1">
        <v>40</v>
      </c>
      <c r="K26" s="1">
        <v>23</v>
      </c>
      <c r="L26" s="1">
        <v>430</v>
      </c>
      <c r="M26" s="1">
        <v>865</v>
      </c>
      <c r="N26" s="1">
        <v>763</v>
      </c>
    </row>
    <row r="27" spans="1:14" x14ac:dyDescent="0.3">
      <c r="A27" s="5" t="s">
        <v>21</v>
      </c>
      <c r="B27" s="1" t="s">
        <v>63</v>
      </c>
      <c r="C27" s="1">
        <v>694</v>
      </c>
      <c r="D27" s="1">
        <v>661</v>
      </c>
      <c r="E27" s="1">
        <v>925</v>
      </c>
      <c r="F27" s="1">
        <v>873</v>
      </c>
      <c r="G27" s="1">
        <v>626</v>
      </c>
      <c r="H27" s="1">
        <v>455</v>
      </c>
      <c r="I27" s="1">
        <v>550</v>
      </c>
      <c r="J27" s="1">
        <v>449</v>
      </c>
      <c r="K27" s="1">
        <v>250</v>
      </c>
      <c r="L27" s="1">
        <v>290</v>
      </c>
      <c r="M27" s="1">
        <v>465</v>
      </c>
      <c r="N27" s="1">
        <v>524</v>
      </c>
    </row>
    <row r="28" spans="1:14" x14ac:dyDescent="0.3">
      <c r="A28" s="5" t="s">
        <v>21</v>
      </c>
      <c r="B28" s="1" t="s">
        <v>64</v>
      </c>
      <c r="C28" s="1">
        <v>2182</v>
      </c>
      <c r="D28" s="1">
        <v>2039</v>
      </c>
      <c r="E28" s="1">
        <v>2302</v>
      </c>
      <c r="F28" s="1">
        <v>2435</v>
      </c>
      <c r="G28" s="1">
        <v>1524</v>
      </c>
      <c r="H28" s="1">
        <v>1024</v>
      </c>
      <c r="I28" s="1">
        <v>957</v>
      </c>
      <c r="J28" s="1">
        <v>864</v>
      </c>
      <c r="K28" s="1">
        <v>351</v>
      </c>
      <c r="L28" s="1">
        <v>624</v>
      </c>
      <c r="M28" s="1">
        <v>1033</v>
      </c>
      <c r="N28" s="1">
        <v>881</v>
      </c>
    </row>
    <row r="29" spans="1:14" x14ac:dyDescent="0.3">
      <c r="A29" s="6" t="s">
        <v>28</v>
      </c>
      <c r="B29" s="2" t="s">
        <v>22</v>
      </c>
      <c r="C29" s="2">
        <v>10150</v>
      </c>
      <c r="D29" s="2">
        <v>12257</v>
      </c>
      <c r="E29" s="2">
        <v>15882</v>
      </c>
      <c r="F29" s="2">
        <v>15630</v>
      </c>
      <c r="G29" s="2">
        <v>11662</v>
      </c>
      <c r="H29" s="2">
        <v>9701</v>
      </c>
      <c r="I29" s="2">
        <v>9450</v>
      </c>
      <c r="J29" s="2">
        <v>9667</v>
      </c>
      <c r="K29" s="2">
        <v>6894</v>
      </c>
      <c r="L29" s="2">
        <v>9825</v>
      </c>
      <c r="M29" s="2">
        <v>11319</v>
      </c>
      <c r="N29" s="2">
        <v>11309</v>
      </c>
    </row>
    <row r="30" spans="1:14" x14ac:dyDescent="0.3">
      <c r="A30" s="12"/>
    </row>
    <row r="31" spans="1:14" x14ac:dyDescent="0.3">
      <c r="A31" s="12"/>
    </row>
    <row r="32" spans="1:14" x14ac:dyDescent="0.3">
      <c r="A32" s="12"/>
      <c r="C32" s="15" t="s">
        <v>27</v>
      </c>
      <c r="D32" s="16"/>
      <c r="E32" s="16"/>
      <c r="F32" s="16"/>
      <c r="G32" s="16"/>
      <c r="H32" s="16"/>
      <c r="I32" s="16"/>
      <c r="J32" s="16"/>
      <c r="K32" s="16"/>
      <c r="L32" s="16"/>
      <c r="M32" s="16"/>
      <c r="N32" s="16"/>
    </row>
    <row r="33" spans="1:14" x14ac:dyDescent="0.3">
      <c r="A33" s="7" t="s">
        <v>28</v>
      </c>
      <c r="B33" s="3" t="s">
        <v>28</v>
      </c>
      <c r="C33" s="3" t="s">
        <v>0</v>
      </c>
      <c r="D33" s="3" t="s">
        <v>1</v>
      </c>
      <c r="E33" s="3" t="s">
        <v>2</v>
      </c>
      <c r="F33" s="3" t="s">
        <v>3</v>
      </c>
      <c r="G33" s="3" t="s">
        <v>4</v>
      </c>
      <c r="H33" s="3" t="s">
        <v>5</v>
      </c>
      <c r="I33" s="3" t="s">
        <v>6</v>
      </c>
      <c r="J33" s="3" t="s">
        <v>7</v>
      </c>
      <c r="K33" s="3" t="s">
        <v>8</v>
      </c>
      <c r="L33" s="3" t="s">
        <v>9</v>
      </c>
      <c r="M33" s="3" t="s">
        <v>10</v>
      </c>
      <c r="N33" s="3" t="s">
        <v>11</v>
      </c>
    </row>
    <row r="34" spans="1:14" x14ac:dyDescent="0.3">
      <c r="A34" s="8" t="s">
        <v>12</v>
      </c>
      <c r="B34" s="4" t="s">
        <v>63</v>
      </c>
      <c r="C34" s="4">
        <v>1.45812807881773E-2</v>
      </c>
      <c r="D34" s="4">
        <v>1.7540996981316798E-2</v>
      </c>
      <c r="E34" s="4">
        <v>1.7818914494396199E-2</v>
      </c>
      <c r="F34" s="4">
        <v>1.7978246960972499E-2</v>
      </c>
      <c r="G34" s="4">
        <v>2.4009603841536602E-2</v>
      </c>
      <c r="H34" s="4">
        <v>3.02030718482631E-2</v>
      </c>
      <c r="I34" s="4">
        <v>3.1322751322751301E-2</v>
      </c>
      <c r="J34" s="4">
        <v>2.85507396296679E-2</v>
      </c>
      <c r="K34" s="4">
        <v>3.8004061502756002E-2</v>
      </c>
      <c r="L34" s="4">
        <v>9.3638676844783695E-3</v>
      </c>
      <c r="M34" s="4">
        <v>0</v>
      </c>
      <c r="N34" s="4">
        <v>0</v>
      </c>
    </row>
    <row r="35" spans="1:14" x14ac:dyDescent="0.3">
      <c r="A35" s="8" t="s">
        <v>12</v>
      </c>
      <c r="B35" s="4" t="s">
        <v>64</v>
      </c>
      <c r="C35" s="4">
        <v>3.4482758620689698E-3</v>
      </c>
      <c r="D35" s="4">
        <v>6.0373664028718303E-3</v>
      </c>
      <c r="E35" s="4">
        <v>5.2260420601939299E-3</v>
      </c>
      <c r="F35" s="4">
        <v>5.3742802303263001E-3</v>
      </c>
      <c r="G35" s="4">
        <v>5.4021608643457404E-3</v>
      </c>
      <c r="H35" s="4">
        <v>6.1849293887228096E-3</v>
      </c>
      <c r="I35" s="4">
        <v>5.3968253968253999E-3</v>
      </c>
      <c r="J35" s="4">
        <v>7.3445743250232804E-3</v>
      </c>
      <c r="K35" s="4">
        <v>7.9779518421816097E-3</v>
      </c>
      <c r="L35" s="4">
        <v>3.5623409669211202E-3</v>
      </c>
      <c r="M35" s="4">
        <v>0</v>
      </c>
      <c r="N35" s="4">
        <v>0</v>
      </c>
    </row>
    <row r="36" spans="1:14" x14ac:dyDescent="0.3">
      <c r="A36" s="8" t="s">
        <v>13</v>
      </c>
      <c r="B36" s="4" t="s">
        <v>63</v>
      </c>
      <c r="C36" s="4">
        <v>5.1231527093596099E-3</v>
      </c>
      <c r="D36" s="4">
        <v>5.3030921106306597E-3</v>
      </c>
      <c r="E36" s="4">
        <v>4.7223271628258397E-3</v>
      </c>
      <c r="F36" s="4">
        <v>4.9904030710172702E-3</v>
      </c>
      <c r="G36" s="4">
        <v>5.1449151089007E-3</v>
      </c>
      <c r="H36" s="4">
        <v>5.5664364498505302E-3</v>
      </c>
      <c r="I36" s="4">
        <v>4.7619047619047597E-3</v>
      </c>
      <c r="J36" s="4">
        <v>3.8274542257163498E-3</v>
      </c>
      <c r="K36" s="4">
        <v>3.0461270670148E-3</v>
      </c>
      <c r="L36" s="4">
        <v>8.1424936386768399E-4</v>
      </c>
      <c r="M36" s="4">
        <v>0</v>
      </c>
      <c r="N36" s="4">
        <v>0</v>
      </c>
    </row>
    <row r="37" spans="1:14" x14ac:dyDescent="0.3">
      <c r="A37" s="8" t="s">
        <v>13</v>
      </c>
      <c r="B37" s="4" t="s">
        <v>64</v>
      </c>
      <c r="C37" s="4">
        <v>2.9556650246305399E-3</v>
      </c>
      <c r="D37" s="4">
        <v>5.6294362405156203E-3</v>
      </c>
      <c r="E37" s="4">
        <v>6.6742223901271897E-3</v>
      </c>
      <c r="F37" s="4">
        <v>7.1657069737683897E-3</v>
      </c>
      <c r="G37" s="4">
        <v>9.9468358772080295E-3</v>
      </c>
      <c r="H37" s="4">
        <v>7.0095866405525198E-3</v>
      </c>
      <c r="I37" s="4">
        <v>9.4179894179894207E-3</v>
      </c>
      <c r="J37" s="4">
        <v>5.2756801489603801E-3</v>
      </c>
      <c r="K37" s="4">
        <v>8.5581665216130001E-3</v>
      </c>
      <c r="L37" s="4">
        <v>3.8676844783715001E-3</v>
      </c>
      <c r="M37" s="4">
        <v>0</v>
      </c>
      <c r="N37" s="4">
        <v>0</v>
      </c>
    </row>
    <row r="38" spans="1:14" x14ac:dyDescent="0.3">
      <c r="A38" s="8" t="s">
        <v>14</v>
      </c>
      <c r="B38" s="4" t="s">
        <v>63</v>
      </c>
      <c r="C38" s="4">
        <v>1.3497536945812801E-2</v>
      </c>
      <c r="D38" s="4">
        <v>0</v>
      </c>
      <c r="E38" s="4">
        <v>0</v>
      </c>
      <c r="F38" s="4">
        <v>0</v>
      </c>
      <c r="G38" s="4">
        <v>0</v>
      </c>
      <c r="H38" s="4">
        <v>0</v>
      </c>
      <c r="I38" s="4">
        <v>0</v>
      </c>
      <c r="J38" s="4">
        <v>0</v>
      </c>
      <c r="K38" s="4">
        <v>0</v>
      </c>
      <c r="L38" s="4">
        <v>0</v>
      </c>
      <c r="M38" s="4">
        <v>0</v>
      </c>
      <c r="N38" s="4">
        <v>0</v>
      </c>
    </row>
    <row r="39" spans="1:14" x14ac:dyDescent="0.3">
      <c r="A39" s="8" t="s">
        <v>14</v>
      </c>
      <c r="B39" s="4" t="s">
        <v>64</v>
      </c>
      <c r="C39" s="4">
        <v>3.95073891625616E-2</v>
      </c>
      <c r="D39" s="4">
        <v>1.63172064942482E-4</v>
      </c>
      <c r="E39" s="4">
        <v>0</v>
      </c>
      <c r="F39" s="4">
        <v>0</v>
      </c>
      <c r="G39" s="4">
        <v>0</v>
      </c>
      <c r="H39" s="4">
        <v>0</v>
      </c>
      <c r="I39" s="4">
        <v>0</v>
      </c>
      <c r="J39" s="4">
        <v>0</v>
      </c>
      <c r="K39" s="4">
        <v>0</v>
      </c>
      <c r="L39" s="4">
        <v>0</v>
      </c>
      <c r="M39" s="4">
        <v>0</v>
      </c>
      <c r="N39" s="4">
        <v>0</v>
      </c>
    </row>
    <row r="40" spans="1:14" x14ac:dyDescent="0.3">
      <c r="A40" s="8" t="s">
        <v>15</v>
      </c>
      <c r="B40" s="4" t="s">
        <v>63</v>
      </c>
      <c r="C40" s="4">
        <v>0</v>
      </c>
      <c r="D40" s="4">
        <v>0</v>
      </c>
      <c r="E40" s="4">
        <v>0</v>
      </c>
      <c r="F40" s="4">
        <v>0</v>
      </c>
      <c r="G40" s="4">
        <v>0</v>
      </c>
      <c r="H40" s="4">
        <v>0</v>
      </c>
      <c r="I40" s="4">
        <v>0</v>
      </c>
      <c r="J40" s="4">
        <v>0</v>
      </c>
      <c r="K40" s="4">
        <v>0</v>
      </c>
      <c r="L40" s="4">
        <v>0.28335877862595399</v>
      </c>
      <c r="M40" s="4">
        <v>0.38033395176252299</v>
      </c>
      <c r="N40" s="4">
        <v>0.38845167565655703</v>
      </c>
    </row>
    <row r="41" spans="1:14" x14ac:dyDescent="0.3">
      <c r="A41" s="8" t="s">
        <v>15</v>
      </c>
      <c r="B41" s="4" t="s">
        <v>64</v>
      </c>
      <c r="C41" s="4">
        <v>0</v>
      </c>
      <c r="D41" s="4">
        <v>0</v>
      </c>
      <c r="E41" s="4">
        <v>0</v>
      </c>
      <c r="F41" s="4">
        <v>0</v>
      </c>
      <c r="G41" s="4">
        <v>0</v>
      </c>
      <c r="H41" s="4">
        <v>0</v>
      </c>
      <c r="I41" s="4">
        <v>0</v>
      </c>
      <c r="J41" s="4">
        <v>0</v>
      </c>
      <c r="K41" s="4">
        <v>0</v>
      </c>
      <c r="L41" s="4">
        <v>0.22982188295165401</v>
      </c>
      <c r="M41" s="4">
        <v>0.344200017669405</v>
      </c>
      <c r="N41" s="4">
        <v>0.36961711910867501</v>
      </c>
    </row>
    <row r="42" spans="1:14" x14ac:dyDescent="0.3">
      <c r="A42" s="8" t="s">
        <v>16</v>
      </c>
      <c r="B42" s="4" t="s">
        <v>63</v>
      </c>
      <c r="C42" s="4">
        <v>9.8916256157635496E-2</v>
      </c>
      <c r="D42" s="4">
        <v>0.123929183323815</v>
      </c>
      <c r="E42" s="4">
        <v>0.117365571086765</v>
      </c>
      <c r="F42" s="4">
        <v>0.13435700575815701</v>
      </c>
      <c r="G42" s="4">
        <v>0.16249356885611399</v>
      </c>
      <c r="H42" s="4">
        <v>0.172765694258324</v>
      </c>
      <c r="I42" s="4">
        <v>0.16677248677248699</v>
      </c>
      <c r="J42" s="4">
        <v>0.156511844419158</v>
      </c>
      <c r="K42" s="4">
        <v>0.14055700609225399</v>
      </c>
      <c r="L42" s="4">
        <v>3.1857506361323201E-2</v>
      </c>
      <c r="M42" s="4">
        <v>0</v>
      </c>
      <c r="N42" s="4">
        <v>0</v>
      </c>
    </row>
    <row r="43" spans="1:14" x14ac:dyDescent="0.3">
      <c r="A43" s="8" t="s">
        <v>16</v>
      </c>
      <c r="B43" s="4" t="s">
        <v>64</v>
      </c>
      <c r="C43" s="4">
        <v>0.13694581280788201</v>
      </c>
      <c r="D43" s="4">
        <v>0.28171657012319501</v>
      </c>
      <c r="E43" s="4">
        <v>0.28182848507744601</v>
      </c>
      <c r="F43" s="4">
        <v>0.28048624440179099</v>
      </c>
      <c r="G43" s="4">
        <v>0.26470588235294101</v>
      </c>
      <c r="H43" s="4">
        <v>0.26584888155860198</v>
      </c>
      <c r="I43" s="4">
        <v>0.26275132275132301</v>
      </c>
      <c r="J43" s="4">
        <v>0.288403848143167</v>
      </c>
      <c r="K43" s="4">
        <v>0.31984334203655401</v>
      </c>
      <c r="L43" s="4">
        <v>0.13119592875318101</v>
      </c>
      <c r="M43" s="4">
        <v>0</v>
      </c>
      <c r="N43" s="4">
        <v>0</v>
      </c>
    </row>
    <row r="44" spans="1:14" x14ac:dyDescent="0.3">
      <c r="A44" s="8" t="s">
        <v>17</v>
      </c>
      <c r="B44" s="4" t="s">
        <v>63</v>
      </c>
      <c r="C44" s="4">
        <v>0.16581280788177299</v>
      </c>
      <c r="D44" s="4">
        <v>0.19344048298931199</v>
      </c>
      <c r="E44" s="4">
        <v>0.182974436468959</v>
      </c>
      <c r="F44" s="4">
        <v>0.16717850287907901</v>
      </c>
      <c r="G44" s="4">
        <v>0.17466986794717901</v>
      </c>
      <c r="H44" s="4">
        <v>0.20667972373982099</v>
      </c>
      <c r="I44" s="4">
        <v>0.21809523809523801</v>
      </c>
      <c r="J44" s="4">
        <v>0.216302886107376</v>
      </c>
      <c r="K44" s="4">
        <v>0.22642877864809999</v>
      </c>
      <c r="L44" s="4">
        <v>6.7786259541984695E-2</v>
      </c>
      <c r="M44" s="4">
        <v>0</v>
      </c>
      <c r="N44" s="4">
        <v>0</v>
      </c>
    </row>
    <row r="45" spans="1:14" x14ac:dyDescent="0.3">
      <c r="A45" s="8" t="s">
        <v>17</v>
      </c>
      <c r="B45" s="4" t="s">
        <v>64</v>
      </c>
      <c r="C45" s="4">
        <v>4.7389162561576402E-2</v>
      </c>
      <c r="D45" s="4">
        <v>5.6865464632454898E-2</v>
      </c>
      <c r="E45" s="4">
        <v>5.5093816899634801E-2</v>
      </c>
      <c r="F45" s="4">
        <v>4.9648112603966697E-2</v>
      </c>
      <c r="G45" s="4">
        <v>4.9562682215743399E-2</v>
      </c>
      <c r="H45" s="4">
        <v>5.3808885681888498E-2</v>
      </c>
      <c r="I45" s="4">
        <v>5.68253968253968E-2</v>
      </c>
      <c r="J45" s="4">
        <v>5.7411813385745303E-2</v>
      </c>
      <c r="K45" s="4">
        <v>6.5709312445604906E-2</v>
      </c>
      <c r="L45" s="4">
        <v>2.67684478371501E-2</v>
      </c>
      <c r="M45" s="4">
        <v>0</v>
      </c>
      <c r="N45" s="4">
        <v>0</v>
      </c>
    </row>
    <row r="46" spans="1:14" x14ac:dyDescent="0.3">
      <c r="A46" s="8" t="s">
        <v>18</v>
      </c>
      <c r="B46" s="4" t="s">
        <v>63</v>
      </c>
      <c r="C46" s="4">
        <v>7.8817733990147795E-3</v>
      </c>
      <c r="D46" s="4">
        <v>9.7087378640776708E-3</v>
      </c>
      <c r="E46" s="4">
        <v>2.34857070897872E-2</v>
      </c>
      <c r="F46" s="4">
        <v>1.4971209213051799E-2</v>
      </c>
      <c r="G46" s="4">
        <v>1.1318813239581499E-2</v>
      </c>
      <c r="H46" s="4">
        <v>9.8958870219564999E-3</v>
      </c>
      <c r="I46" s="4">
        <v>8.6772486772486793E-3</v>
      </c>
      <c r="J46" s="4">
        <v>7.7583531602358497E-3</v>
      </c>
      <c r="K46" s="4">
        <v>4.2065564258775704E-3</v>
      </c>
      <c r="L46" s="4">
        <v>1.6284987277353699E-3</v>
      </c>
      <c r="M46" s="4">
        <v>0</v>
      </c>
      <c r="N46" s="4">
        <v>0</v>
      </c>
    </row>
    <row r="47" spans="1:14" x14ac:dyDescent="0.3">
      <c r="A47" s="8" t="s">
        <v>18</v>
      </c>
      <c r="B47" s="4" t="s">
        <v>64</v>
      </c>
      <c r="C47" s="4">
        <v>6.4039408866995102E-3</v>
      </c>
      <c r="D47" s="4">
        <v>1.32985232928123E-2</v>
      </c>
      <c r="E47" s="4">
        <v>3.2993325777609897E-2</v>
      </c>
      <c r="F47" s="4">
        <v>2.7063339731285999E-2</v>
      </c>
      <c r="G47" s="4">
        <v>1.9207683073229301E-2</v>
      </c>
      <c r="H47" s="4">
        <v>1.37099268116689E-2</v>
      </c>
      <c r="I47" s="4">
        <v>1.0582010582010601E-2</v>
      </c>
      <c r="J47" s="4">
        <v>1.29305886003931E-2</v>
      </c>
      <c r="K47" s="4">
        <v>8.5581665216130001E-3</v>
      </c>
      <c r="L47" s="4">
        <v>3.0534351145038198E-3</v>
      </c>
      <c r="M47" s="4">
        <v>0</v>
      </c>
      <c r="N47" s="4">
        <v>0</v>
      </c>
    </row>
    <row r="48" spans="1:14" x14ac:dyDescent="0.3">
      <c r="A48" s="8" t="s">
        <v>19</v>
      </c>
      <c r="B48" s="4" t="s">
        <v>63</v>
      </c>
      <c r="C48" s="4">
        <v>1.80295566502463E-2</v>
      </c>
      <c r="D48" s="4">
        <v>2.41494656114873E-2</v>
      </c>
      <c r="E48" s="4">
        <v>3.0726608739453501E-2</v>
      </c>
      <c r="F48" s="4">
        <v>2.9750479846449102E-2</v>
      </c>
      <c r="G48" s="4">
        <v>3.4728176985079698E-2</v>
      </c>
      <c r="H48" s="4">
        <v>3.3192454386145799E-2</v>
      </c>
      <c r="I48" s="4">
        <v>3.2592592592592597E-2</v>
      </c>
      <c r="J48" s="4">
        <v>3.5791869245888099E-2</v>
      </c>
      <c r="K48" s="4">
        <v>3.3072236727589202E-2</v>
      </c>
      <c r="L48" s="4">
        <v>8.6513994910941503E-3</v>
      </c>
      <c r="M48" s="4">
        <v>0</v>
      </c>
      <c r="N48" s="4">
        <v>0</v>
      </c>
    </row>
    <row r="49" spans="1:14" x14ac:dyDescent="0.3">
      <c r="A49" s="8" t="s">
        <v>19</v>
      </c>
      <c r="B49" s="4" t="s">
        <v>64</v>
      </c>
      <c r="C49" s="4">
        <v>2.8866995073891601E-2</v>
      </c>
      <c r="D49" s="4">
        <v>3.9732397813494302E-2</v>
      </c>
      <c r="E49" s="4">
        <v>3.7652688578264697E-2</v>
      </c>
      <c r="F49" s="4">
        <v>4.8880358285348702E-2</v>
      </c>
      <c r="G49" s="4">
        <v>5.3592865717715703E-2</v>
      </c>
      <c r="H49" s="4">
        <v>4.0202041026698297E-2</v>
      </c>
      <c r="I49" s="4">
        <v>3.1322751322751301E-2</v>
      </c>
      <c r="J49" s="4">
        <v>3.6619426916313202E-2</v>
      </c>
      <c r="K49" s="4">
        <v>4.7722657383231802E-2</v>
      </c>
      <c r="L49" s="4">
        <v>2.1577608142493598E-2</v>
      </c>
      <c r="M49" s="4">
        <v>0</v>
      </c>
      <c r="N49" s="4">
        <v>0</v>
      </c>
    </row>
    <row r="50" spans="1:14" x14ac:dyDescent="0.3">
      <c r="A50" s="8" t="s">
        <v>20</v>
      </c>
      <c r="B50" s="4" t="s">
        <v>63</v>
      </c>
      <c r="C50" s="4">
        <v>5.48768472906404E-2</v>
      </c>
      <c r="D50" s="4">
        <v>1.46854858448234E-3</v>
      </c>
      <c r="E50" s="4">
        <v>6.2964362171011201E-5</v>
      </c>
      <c r="F50" s="4">
        <v>3.1989763275751802E-4</v>
      </c>
      <c r="G50" s="4">
        <v>5.1449151089007E-4</v>
      </c>
      <c r="H50" s="4">
        <v>1.5462323471807E-3</v>
      </c>
      <c r="I50" s="4">
        <v>1.2698412698412701E-3</v>
      </c>
      <c r="J50" s="4">
        <v>3.3102306817006299E-3</v>
      </c>
      <c r="K50" s="4">
        <v>5.8021467943138996E-3</v>
      </c>
      <c r="L50" s="4">
        <v>3.9898218829516503E-2</v>
      </c>
      <c r="M50" s="4">
        <v>6.6702005477515702E-2</v>
      </c>
      <c r="N50" s="4">
        <v>5.0225484127685897E-2</v>
      </c>
    </row>
    <row r="51" spans="1:14" x14ac:dyDescent="0.3">
      <c r="A51" s="8" t="s">
        <v>20</v>
      </c>
      <c r="B51" s="4" t="s">
        <v>64</v>
      </c>
      <c r="C51" s="4">
        <v>7.2413793103448296E-2</v>
      </c>
      <c r="D51" s="4">
        <v>7.3427429224116804E-4</v>
      </c>
      <c r="E51" s="4">
        <v>1.88893086513034E-4</v>
      </c>
      <c r="F51" s="4">
        <v>1.91938579654511E-4</v>
      </c>
      <c r="G51" s="4">
        <v>3.4299434059338E-4</v>
      </c>
      <c r="H51" s="4">
        <v>9.2773940830842203E-4</v>
      </c>
      <c r="I51" s="4">
        <v>7.4074074074074103E-4</v>
      </c>
      <c r="J51" s="4">
        <v>4.1377883521257902E-3</v>
      </c>
      <c r="K51" s="4">
        <v>3.33623440673049E-3</v>
      </c>
      <c r="L51" s="4">
        <v>4.3765903307888002E-2</v>
      </c>
      <c r="M51" s="4">
        <v>7.6420178460994803E-2</v>
      </c>
      <c r="N51" s="4">
        <v>6.7468388009549907E-2</v>
      </c>
    </row>
    <row r="52" spans="1:14" x14ac:dyDescent="0.3">
      <c r="A52" s="8" t="s">
        <v>21</v>
      </c>
      <c r="B52" s="4" t="s">
        <v>63</v>
      </c>
      <c r="C52" s="4">
        <v>6.8374384236453201E-2</v>
      </c>
      <c r="D52" s="4">
        <v>5.39283674634903E-2</v>
      </c>
      <c r="E52" s="4">
        <v>5.8242035008185401E-2</v>
      </c>
      <c r="F52" s="4">
        <v>5.5854126679462601E-2</v>
      </c>
      <c r="G52" s="4">
        <v>5.3678614302863997E-2</v>
      </c>
      <c r="H52" s="4">
        <v>4.6902381197814702E-2</v>
      </c>
      <c r="I52" s="4">
        <v>5.8201058201058198E-2</v>
      </c>
      <c r="J52" s="4">
        <v>4.6446674252612001E-2</v>
      </c>
      <c r="K52" s="4">
        <v>3.6263417464461899E-2</v>
      </c>
      <c r="L52" s="4">
        <v>2.9516539440203601E-2</v>
      </c>
      <c r="M52" s="4">
        <v>4.1081367611979898E-2</v>
      </c>
      <c r="N52" s="4">
        <v>4.6334777610752498E-2</v>
      </c>
    </row>
    <row r="53" spans="1:14" x14ac:dyDescent="0.3">
      <c r="A53" s="8" t="s">
        <v>21</v>
      </c>
      <c r="B53" s="4" t="s">
        <v>64</v>
      </c>
      <c r="C53" s="4">
        <v>0.21497536945812801</v>
      </c>
      <c r="D53" s="4">
        <v>0.16635392020886</v>
      </c>
      <c r="E53" s="4">
        <v>0.14494396171766799</v>
      </c>
      <c r="F53" s="4">
        <v>0.15579014715291101</v>
      </c>
      <c r="G53" s="4">
        <v>0.130680843766078</v>
      </c>
      <c r="H53" s="4">
        <v>0.105556128234203</v>
      </c>
      <c r="I53" s="4">
        <v>0.101269841269841</v>
      </c>
      <c r="J53" s="4">
        <v>8.9376228405916996E-2</v>
      </c>
      <c r="K53" s="4">
        <v>5.0913838120104402E-2</v>
      </c>
      <c r="L53" s="4">
        <v>6.3511450381679393E-2</v>
      </c>
      <c r="M53" s="4">
        <v>9.1262479017581097E-2</v>
      </c>
      <c r="N53" s="4">
        <v>7.7902555486780406E-2</v>
      </c>
    </row>
    <row r="54" spans="1:14" x14ac:dyDescent="0.3">
      <c r="A54" s="12"/>
    </row>
    <row r="55" spans="1:14" x14ac:dyDescent="0.3">
      <c r="A55" s="10" t="s">
        <v>29</v>
      </c>
    </row>
    <row r="56" spans="1:14" x14ac:dyDescent="0.3">
      <c r="A56" s="11" t="s">
        <v>30</v>
      </c>
    </row>
    <row r="57" spans="1:14" x14ac:dyDescent="0.3">
      <c r="A57" s="11" t="s">
        <v>31</v>
      </c>
    </row>
    <row r="58" spans="1:14" x14ac:dyDescent="0.3">
      <c r="A58" s="11" t="s">
        <v>32</v>
      </c>
    </row>
    <row r="59" spans="1:14" x14ac:dyDescent="0.3">
      <c r="A59" s="11" t="s">
        <v>33</v>
      </c>
    </row>
    <row r="60" spans="1:14" x14ac:dyDescent="0.3">
      <c r="A60" s="11" t="s">
        <v>34</v>
      </c>
    </row>
    <row r="61" spans="1:14" x14ac:dyDescent="0.3">
      <c r="A61" s="11" t="s">
        <v>35</v>
      </c>
    </row>
    <row r="62" spans="1:14" x14ac:dyDescent="0.3">
      <c r="A62" s="12"/>
    </row>
    <row r="63" spans="1:14" x14ac:dyDescent="0.3">
      <c r="A63" s="12"/>
    </row>
    <row r="64" spans="1:14" x14ac:dyDescent="0.3">
      <c r="A64" s="12"/>
    </row>
    <row r="65" spans="1:1" x14ac:dyDescent="0.3">
      <c r="A65" s="12"/>
    </row>
    <row r="66" spans="1:1" x14ac:dyDescent="0.3">
      <c r="A66" s="12"/>
    </row>
    <row r="67" spans="1:1" x14ac:dyDescent="0.3">
      <c r="A67" s="12"/>
    </row>
    <row r="68" spans="1:1" x14ac:dyDescent="0.3">
      <c r="A68" s="12"/>
    </row>
    <row r="69" spans="1:1" x14ac:dyDescent="0.3">
      <c r="A69" s="12"/>
    </row>
    <row r="70" spans="1:1" x14ac:dyDescent="0.3">
      <c r="A70" s="12"/>
    </row>
    <row r="71" spans="1:1" x14ac:dyDescent="0.3">
      <c r="A71" s="12"/>
    </row>
    <row r="72" spans="1:1" x14ac:dyDescent="0.3">
      <c r="A72" s="12"/>
    </row>
    <row r="73" spans="1:1" x14ac:dyDescent="0.3">
      <c r="A73" s="12"/>
    </row>
    <row r="74" spans="1:1" x14ac:dyDescent="0.3">
      <c r="A74" s="12"/>
    </row>
    <row r="75" spans="1:1" x14ac:dyDescent="0.3">
      <c r="A75" s="12"/>
    </row>
    <row r="76" spans="1:1" x14ac:dyDescent="0.3">
      <c r="A76" s="12"/>
    </row>
    <row r="77" spans="1:1" x14ac:dyDescent="0.3">
      <c r="A77" s="12"/>
    </row>
    <row r="78" spans="1:1" x14ac:dyDescent="0.3">
      <c r="A78" s="12"/>
    </row>
    <row r="79" spans="1:1" x14ac:dyDescent="0.3">
      <c r="A79" s="12"/>
    </row>
    <row r="80" spans="1:1" x14ac:dyDescent="0.3">
      <c r="A80" s="12"/>
    </row>
    <row r="81" spans="1:1" x14ac:dyDescent="0.3">
      <c r="A81" s="12"/>
    </row>
    <row r="82" spans="1:1" x14ac:dyDescent="0.3">
      <c r="A82" s="12"/>
    </row>
    <row r="83" spans="1:1" x14ac:dyDescent="0.3">
      <c r="A83" s="12"/>
    </row>
    <row r="84" spans="1:1" x14ac:dyDescent="0.3">
      <c r="A84" s="12"/>
    </row>
    <row r="85" spans="1:1" x14ac:dyDescent="0.3">
      <c r="A85" s="12"/>
    </row>
    <row r="86" spans="1:1" x14ac:dyDescent="0.3">
      <c r="A86" s="12"/>
    </row>
    <row r="87" spans="1:1" x14ac:dyDescent="0.3">
      <c r="A87" s="12"/>
    </row>
    <row r="88" spans="1:1" x14ac:dyDescent="0.3">
      <c r="A88" s="12"/>
    </row>
    <row r="89" spans="1:1" x14ac:dyDescent="0.3">
      <c r="A89" s="12"/>
    </row>
    <row r="90" spans="1:1" x14ac:dyDescent="0.3">
      <c r="A90" s="12"/>
    </row>
    <row r="91" spans="1:1" x14ac:dyDescent="0.3">
      <c r="A91" s="12"/>
    </row>
    <row r="92" spans="1:1" x14ac:dyDescent="0.3">
      <c r="A92" s="12"/>
    </row>
    <row r="93" spans="1:1" x14ac:dyDescent="0.3">
      <c r="A93" s="12"/>
    </row>
    <row r="94" spans="1:1" x14ac:dyDescent="0.3">
      <c r="A94" s="12"/>
    </row>
    <row r="95" spans="1:1" x14ac:dyDescent="0.3">
      <c r="A95" s="12"/>
    </row>
    <row r="96" spans="1:1" x14ac:dyDescent="0.3">
      <c r="A96" s="12"/>
    </row>
    <row r="97" spans="1:1" x14ac:dyDescent="0.3">
      <c r="A97" s="12"/>
    </row>
    <row r="98" spans="1:1" x14ac:dyDescent="0.3">
      <c r="A98" s="12"/>
    </row>
    <row r="99" spans="1:1" x14ac:dyDescent="0.3">
      <c r="A99" s="12"/>
    </row>
    <row r="100" spans="1:1" x14ac:dyDescent="0.3">
      <c r="A100" s="12"/>
    </row>
    <row r="101" spans="1:1" x14ac:dyDescent="0.3">
      <c r="A101" s="12"/>
    </row>
    <row r="102" spans="1:1" x14ac:dyDescent="0.3">
      <c r="A102" s="12"/>
    </row>
    <row r="103" spans="1:1" x14ac:dyDescent="0.3">
      <c r="A103" s="12"/>
    </row>
    <row r="104" spans="1:1" x14ac:dyDescent="0.3">
      <c r="A104" s="12"/>
    </row>
    <row r="105" spans="1:1" x14ac:dyDescent="0.3">
      <c r="A105" s="12"/>
    </row>
    <row r="106" spans="1:1" x14ac:dyDescent="0.3">
      <c r="A106" s="12"/>
    </row>
    <row r="107" spans="1:1" x14ac:dyDescent="0.3">
      <c r="A107" s="12"/>
    </row>
    <row r="108" spans="1:1" x14ac:dyDescent="0.3">
      <c r="A108" s="12"/>
    </row>
    <row r="109" spans="1:1" x14ac:dyDescent="0.3">
      <c r="A109" s="12"/>
    </row>
    <row r="110" spans="1:1" x14ac:dyDescent="0.3">
      <c r="A110" s="12"/>
    </row>
    <row r="111" spans="1:1" x14ac:dyDescent="0.3">
      <c r="A111" s="12"/>
    </row>
    <row r="112" spans="1:1" x14ac:dyDescent="0.3">
      <c r="A112" s="12"/>
    </row>
    <row r="113" spans="1:1" x14ac:dyDescent="0.3">
      <c r="A113" s="12"/>
    </row>
    <row r="114" spans="1:1" x14ac:dyDescent="0.3">
      <c r="A114" s="12"/>
    </row>
    <row r="115" spans="1:1" x14ac:dyDescent="0.3">
      <c r="A115" s="12"/>
    </row>
    <row r="116" spans="1:1" x14ac:dyDescent="0.3">
      <c r="A116" s="12"/>
    </row>
    <row r="117" spans="1:1" x14ac:dyDescent="0.3">
      <c r="A117" s="12"/>
    </row>
    <row r="118" spans="1:1" x14ac:dyDescent="0.3">
      <c r="A118" s="12"/>
    </row>
    <row r="119" spans="1:1" x14ac:dyDescent="0.3">
      <c r="A119" s="12"/>
    </row>
    <row r="120" spans="1:1" x14ac:dyDescent="0.3">
      <c r="A120" s="12"/>
    </row>
    <row r="121" spans="1:1" x14ac:dyDescent="0.3">
      <c r="A121" s="12"/>
    </row>
    <row r="122" spans="1:1" x14ac:dyDescent="0.3">
      <c r="A122" s="12"/>
    </row>
    <row r="123" spans="1:1" x14ac:dyDescent="0.3">
      <c r="A123" s="12"/>
    </row>
    <row r="124" spans="1:1" x14ac:dyDescent="0.3">
      <c r="A124" s="12"/>
    </row>
    <row r="125" spans="1:1" x14ac:dyDescent="0.3">
      <c r="A125" s="12"/>
    </row>
    <row r="126" spans="1:1" x14ac:dyDescent="0.3">
      <c r="A126" s="12"/>
    </row>
    <row r="127" spans="1:1" x14ac:dyDescent="0.3">
      <c r="A127" s="12"/>
    </row>
    <row r="128" spans="1:1" x14ac:dyDescent="0.3">
      <c r="A128" s="12"/>
    </row>
    <row r="129" spans="1:1" x14ac:dyDescent="0.3">
      <c r="A129" s="12"/>
    </row>
    <row r="130" spans="1:1" x14ac:dyDescent="0.3">
      <c r="A130" s="12"/>
    </row>
    <row r="131" spans="1:1" x14ac:dyDescent="0.3">
      <c r="A131" s="12"/>
    </row>
    <row r="132" spans="1:1" x14ac:dyDescent="0.3">
      <c r="A132" s="12"/>
    </row>
    <row r="133" spans="1:1" x14ac:dyDescent="0.3">
      <c r="A133" s="12"/>
    </row>
    <row r="134" spans="1:1" x14ac:dyDescent="0.3">
      <c r="A134" s="12"/>
    </row>
    <row r="135" spans="1:1" x14ac:dyDescent="0.3">
      <c r="A135" s="12"/>
    </row>
    <row r="136" spans="1:1" x14ac:dyDescent="0.3">
      <c r="A136" s="12"/>
    </row>
    <row r="137" spans="1:1" x14ac:dyDescent="0.3">
      <c r="A137" s="12"/>
    </row>
    <row r="138" spans="1:1" x14ac:dyDescent="0.3">
      <c r="A138" s="12"/>
    </row>
    <row r="139" spans="1:1" x14ac:dyDescent="0.3">
      <c r="A139" s="12"/>
    </row>
    <row r="140" spans="1:1" x14ac:dyDescent="0.3">
      <c r="A140" s="12"/>
    </row>
    <row r="141" spans="1:1" x14ac:dyDescent="0.3">
      <c r="A141" s="12"/>
    </row>
    <row r="142" spans="1:1" x14ac:dyDescent="0.3">
      <c r="A142" s="12"/>
    </row>
    <row r="143" spans="1:1" x14ac:dyDescent="0.3">
      <c r="A143" s="12"/>
    </row>
    <row r="144" spans="1:1" x14ac:dyDescent="0.3">
      <c r="A144" s="12"/>
    </row>
    <row r="145" spans="1:1" x14ac:dyDescent="0.3">
      <c r="A145" s="12"/>
    </row>
    <row r="146" spans="1:1" x14ac:dyDescent="0.3">
      <c r="A146" s="12"/>
    </row>
    <row r="147" spans="1:1" x14ac:dyDescent="0.3">
      <c r="A147" s="12"/>
    </row>
    <row r="148" spans="1:1" x14ac:dyDescent="0.3">
      <c r="A148" s="12"/>
    </row>
    <row r="149" spans="1:1" x14ac:dyDescent="0.3">
      <c r="A149" s="12"/>
    </row>
    <row r="150" spans="1:1" x14ac:dyDescent="0.3">
      <c r="A150" s="12"/>
    </row>
    <row r="151" spans="1:1" x14ac:dyDescent="0.3">
      <c r="A151" s="12"/>
    </row>
    <row r="152" spans="1:1" x14ac:dyDescent="0.3">
      <c r="A152" s="12"/>
    </row>
    <row r="153" spans="1:1" x14ac:dyDescent="0.3">
      <c r="A153" s="12"/>
    </row>
    <row r="154" spans="1:1" x14ac:dyDescent="0.3">
      <c r="A154" s="12"/>
    </row>
    <row r="155" spans="1:1" x14ac:dyDescent="0.3">
      <c r="A155" s="12"/>
    </row>
    <row r="156" spans="1:1" x14ac:dyDescent="0.3">
      <c r="A156" s="12"/>
    </row>
    <row r="157" spans="1:1" x14ac:dyDescent="0.3">
      <c r="A157" s="12"/>
    </row>
    <row r="158" spans="1:1" x14ac:dyDescent="0.3">
      <c r="A158" s="12"/>
    </row>
    <row r="159" spans="1:1" x14ac:dyDescent="0.3">
      <c r="A159" s="12"/>
    </row>
    <row r="160" spans="1:1" x14ac:dyDescent="0.3">
      <c r="A160" s="12"/>
    </row>
    <row r="161" spans="1:1" x14ac:dyDescent="0.3">
      <c r="A161" s="12"/>
    </row>
    <row r="162" spans="1:1" x14ac:dyDescent="0.3">
      <c r="A162" s="12"/>
    </row>
    <row r="163" spans="1:1" x14ac:dyDescent="0.3">
      <c r="A163" s="12"/>
    </row>
    <row r="164" spans="1:1" x14ac:dyDescent="0.3">
      <c r="A164" s="12"/>
    </row>
    <row r="165" spans="1:1" x14ac:dyDescent="0.3">
      <c r="A165" s="12"/>
    </row>
    <row r="166" spans="1:1" x14ac:dyDescent="0.3">
      <c r="A166" s="12"/>
    </row>
    <row r="167" spans="1:1" x14ac:dyDescent="0.3">
      <c r="A167" s="12"/>
    </row>
    <row r="168" spans="1:1" x14ac:dyDescent="0.3">
      <c r="A168" s="12"/>
    </row>
    <row r="169" spans="1:1" x14ac:dyDescent="0.3">
      <c r="A169" s="12"/>
    </row>
    <row r="170" spans="1:1" x14ac:dyDescent="0.3">
      <c r="A170" s="12"/>
    </row>
    <row r="171" spans="1:1" x14ac:dyDescent="0.3">
      <c r="A171" s="12"/>
    </row>
    <row r="172" spans="1:1" x14ac:dyDescent="0.3">
      <c r="A172" s="12"/>
    </row>
    <row r="173" spans="1:1" x14ac:dyDescent="0.3">
      <c r="A173" s="12"/>
    </row>
    <row r="174" spans="1:1" x14ac:dyDescent="0.3">
      <c r="A174" s="12"/>
    </row>
    <row r="175" spans="1:1" x14ac:dyDescent="0.3">
      <c r="A175" s="12"/>
    </row>
    <row r="176" spans="1:1" x14ac:dyDescent="0.3">
      <c r="A176" s="12"/>
    </row>
    <row r="177" spans="1:1" x14ac:dyDescent="0.3">
      <c r="A177" s="12"/>
    </row>
    <row r="178" spans="1:1" x14ac:dyDescent="0.3">
      <c r="A178" s="12"/>
    </row>
    <row r="179" spans="1:1" x14ac:dyDescent="0.3">
      <c r="A179" s="12"/>
    </row>
    <row r="180" spans="1:1" x14ac:dyDescent="0.3">
      <c r="A180" s="12"/>
    </row>
    <row r="181" spans="1:1" x14ac:dyDescent="0.3">
      <c r="A181" s="12"/>
    </row>
    <row r="182" spans="1:1" x14ac:dyDescent="0.3">
      <c r="A182" s="12"/>
    </row>
    <row r="183" spans="1:1" x14ac:dyDescent="0.3">
      <c r="A183" s="12"/>
    </row>
    <row r="184" spans="1:1" x14ac:dyDescent="0.3">
      <c r="A184" s="12"/>
    </row>
    <row r="185" spans="1:1" x14ac:dyDescent="0.3">
      <c r="A185" s="12"/>
    </row>
    <row r="186" spans="1:1" x14ac:dyDescent="0.3">
      <c r="A186" s="12"/>
    </row>
    <row r="187" spans="1:1" x14ac:dyDescent="0.3">
      <c r="A187" s="12"/>
    </row>
    <row r="188" spans="1:1" x14ac:dyDescent="0.3">
      <c r="A188" s="12"/>
    </row>
    <row r="189" spans="1:1" x14ac:dyDescent="0.3">
      <c r="A189" s="12"/>
    </row>
    <row r="190" spans="1:1" x14ac:dyDescent="0.3">
      <c r="A190" s="12"/>
    </row>
    <row r="191" spans="1:1" x14ac:dyDescent="0.3">
      <c r="A191" s="12"/>
    </row>
    <row r="192" spans="1:1" x14ac:dyDescent="0.3">
      <c r="A192" s="12"/>
    </row>
    <row r="193" spans="1:1" x14ac:dyDescent="0.3">
      <c r="A193" s="12"/>
    </row>
    <row r="194" spans="1:1" x14ac:dyDescent="0.3">
      <c r="A194" s="12"/>
    </row>
    <row r="195" spans="1:1" x14ac:dyDescent="0.3">
      <c r="A195" s="12"/>
    </row>
    <row r="196" spans="1:1" x14ac:dyDescent="0.3">
      <c r="A196" s="12"/>
    </row>
    <row r="197" spans="1:1" x14ac:dyDescent="0.3">
      <c r="A197" s="12"/>
    </row>
    <row r="198" spans="1:1" x14ac:dyDescent="0.3">
      <c r="A198" s="12"/>
    </row>
    <row r="199" spans="1:1" x14ac:dyDescent="0.3">
      <c r="A199" s="12"/>
    </row>
    <row r="200" spans="1:1" x14ac:dyDescent="0.3">
      <c r="A200" s="12"/>
    </row>
    <row r="201" spans="1:1" x14ac:dyDescent="0.3">
      <c r="A201" s="12"/>
    </row>
    <row r="202" spans="1:1" x14ac:dyDescent="0.3">
      <c r="A202" s="12"/>
    </row>
    <row r="203" spans="1:1" x14ac:dyDescent="0.3">
      <c r="A203" s="12"/>
    </row>
    <row r="204" spans="1:1" x14ac:dyDescent="0.3">
      <c r="A204" s="12"/>
    </row>
    <row r="205" spans="1:1" x14ac:dyDescent="0.3">
      <c r="A205" s="12"/>
    </row>
    <row r="206" spans="1:1" x14ac:dyDescent="0.3">
      <c r="A206" s="12"/>
    </row>
    <row r="207" spans="1:1" x14ac:dyDescent="0.3">
      <c r="A207" s="12"/>
    </row>
    <row r="208" spans="1:1"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N7"/>
    <mergeCell ref="C32:N32"/>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600"/>
  <sheetViews>
    <sheetView showGridLines="0" workbookViewId="0"/>
  </sheetViews>
  <sheetFormatPr defaultColWidth="10.88671875" defaultRowHeight="14.4" x14ac:dyDescent="0.3"/>
  <cols>
    <col min="1" max="1" width="25.77734375" customWidth="1"/>
    <col min="2" max="2" width="15.21875" customWidth="1"/>
    <col min="3" max="14" width="10.5546875" customWidth="1"/>
  </cols>
  <sheetData>
    <row r="1" spans="1:14" ht="15.6" x14ac:dyDescent="0.3">
      <c r="A1" s="9" t="s">
        <v>76</v>
      </c>
    </row>
    <row r="2" spans="1:14" ht="15.6" x14ac:dyDescent="0.3">
      <c r="A2" s="9" t="s">
        <v>24</v>
      </c>
    </row>
    <row r="3" spans="1:14" ht="15.6" x14ac:dyDescent="0.3">
      <c r="A3" s="9" t="s">
        <v>25</v>
      </c>
    </row>
    <row r="4" spans="1:14" ht="15.6" x14ac:dyDescent="0.3">
      <c r="A4" s="9" t="s">
        <v>77</v>
      </c>
    </row>
    <row r="5" spans="1:14" x14ac:dyDescent="0.3">
      <c r="A5" s="12"/>
    </row>
    <row r="6" spans="1:14" x14ac:dyDescent="0.3">
      <c r="A6" s="13" t="str">
        <f>HYPERLINK("#'Table of contents'!A9", "Back to contents")</f>
        <v>Back to contents</v>
      </c>
    </row>
    <row r="7" spans="1:14" x14ac:dyDescent="0.3">
      <c r="A7" s="12"/>
      <c r="C7" s="15" t="s">
        <v>26</v>
      </c>
      <c r="D7" s="16"/>
      <c r="E7" s="16"/>
      <c r="F7" s="16"/>
      <c r="G7" s="16"/>
      <c r="H7" s="16"/>
      <c r="I7" s="16"/>
      <c r="J7" s="16"/>
      <c r="K7" s="16"/>
      <c r="L7" s="16"/>
      <c r="M7" s="16"/>
      <c r="N7" s="16"/>
    </row>
    <row r="8" spans="1:14" x14ac:dyDescent="0.3">
      <c r="A8" s="7" t="s">
        <v>28</v>
      </c>
      <c r="B8" s="3" t="s">
        <v>28</v>
      </c>
      <c r="C8" s="3" t="s">
        <v>0</v>
      </c>
      <c r="D8" s="3" t="s">
        <v>1</v>
      </c>
      <c r="E8" s="3" t="s">
        <v>2</v>
      </c>
      <c r="F8" s="3" t="s">
        <v>3</v>
      </c>
      <c r="G8" s="3" t="s">
        <v>4</v>
      </c>
      <c r="H8" s="3" t="s">
        <v>5</v>
      </c>
      <c r="I8" s="3" t="s">
        <v>6</v>
      </c>
      <c r="J8" s="3" t="s">
        <v>7</v>
      </c>
      <c r="K8" s="3" t="s">
        <v>8</v>
      </c>
      <c r="L8" s="3" t="s">
        <v>9</v>
      </c>
      <c r="M8" s="3" t="s">
        <v>10</v>
      </c>
      <c r="N8" s="3" t="s">
        <v>11</v>
      </c>
    </row>
    <row r="9" spans="1:14" x14ac:dyDescent="0.3">
      <c r="A9" s="5" t="s">
        <v>12</v>
      </c>
      <c r="B9" s="1" t="s">
        <v>67</v>
      </c>
      <c r="C9" s="1">
        <v>0</v>
      </c>
      <c r="D9" s="1">
        <v>1</v>
      </c>
      <c r="E9" s="1">
        <v>1</v>
      </c>
      <c r="F9" s="1">
        <v>3</v>
      </c>
      <c r="G9" s="1">
        <v>1</v>
      </c>
      <c r="H9" s="1">
        <v>6</v>
      </c>
      <c r="I9" s="1">
        <v>3</v>
      </c>
      <c r="J9" s="1">
        <v>4</v>
      </c>
      <c r="K9" s="1">
        <v>7</v>
      </c>
      <c r="L9" s="1">
        <v>2</v>
      </c>
      <c r="M9" s="1">
        <v>0</v>
      </c>
      <c r="N9" s="1">
        <v>0</v>
      </c>
    </row>
    <row r="10" spans="1:14" x14ac:dyDescent="0.3">
      <c r="A10" s="5" t="s">
        <v>12</v>
      </c>
      <c r="B10" s="1" t="s">
        <v>68</v>
      </c>
      <c r="C10" s="1">
        <v>0</v>
      </c>
      <c r="D10" s="1">
        <v>33</v>
      </c>
      <c r="E10" s="1">
        <v>42</v>
      </c>
      <c r="F10" s="1">
        <v>30</v>
      </c>
      <c r="G10" s="1">
        <v>41</v>
      </c>
      <c r="H10" s="1">
        <v>48</v>
      </c>
      <c r="I10" s="1">
        <v>59</v>
      </c>
      <c r="J10" s="1">
        <v>73</v>
      </c>
      <c r="K10" s="1">
        <v>74</v>
      </c>
      <c r="L10" s="1">
        <v>32</v>
      </c>
      <c r="M10" s="1">
        <v>0</v>
      </c>
      <c r="N10" s="1">
        <v>0</v>
      </c>
    </row>
    <row r="11" spans="1:14" x14ac:dyDescent="0.3">
      <c r="A11" s="5" t="s">
        <v>12</v>
      </c>
      <c r="B11" s="1" t="s">
        <v>69</v>
      </c>
      <c r="C11" s="1">
        <v>0</v>
      </c>
      <c r="D11" s="1">
        <v>3</v>
      </c>
      <c r="E11" s="1">
        <v>7</v>
      </c>
      <c r="F11" s="1">
        <v>6</v>
      </c>
      <c r="G11" s="1">
        <v>4</v>
      </c>
      <c r="H11" s="1">
        <v>7</v>
      </c>
      <c r="I11" s="1">
        <v>14</v>
      </c>
      <c r="J11" s="1">
        <v>12</v>
      </c>
      <c r="K11" s="1">
        <v>14</v>
      </c>
      <c r="L11" s="1">
        <v>7</v>
      </c>
      <c r="M11" s="1">
        <v>0</v>
      </c>
      <c r="N11" s="1">
        <v>0</v>
      </c>
    </row>
    <row r="12" spans="1:14" x14ac:dyDescent="0.3">
      <c r="A12" s="5" t="s">
        <v>12</v>
      </c>
      <c r="B12" s="1" t="s">
        <v>70</v>
      </c>
      <c r="C12" s="1">
        <v>0</v>
      </c>
      <c r="D12" s="1">
        <v>0</v>
      </c>
      <c r="E12" s="1">
        <v>2</v>
      </c>
      <c r="F12" s="1">
        <v>3</v>
      </c>
      <c r="G12" s="1">
        <v>1</v>
      </c>
      <c r="H12" s="1">
        <v>5</v>
      </c>
      <c r="I12" s="1">
        <v>1</v>
      </c>
      <c r="J12" s="1">
        <v>0</v>
      </c>
      <c r="K12" s="1">
        <v>2</v>
      </c>
      <c r="L12" s="1">
        <v>0</v>
      </c>
      <c r="M12" s="1">
        <v>0</v>
      </c>
      <c r="N12" s="1">
        <v>0</v>
      </c>
    </row>
    <row r="13" spans="1:14" x14ac:dyDescent="0.3">
      <c r="A13" s="5" t="s">
        <v>12</v>
      </c>
      <c r="B13" s="1" t="s">
        <v>71</v>
      </c>
      <c r="C13" s="1">
        <v>0</v>
      </c>
      <c r="D13" s="1">
        <v>4</v>
      </c>
      <c r="E13" s="1">
        <v>3</v>
      </c>
      <c r="F13" s="1">
        <v>4</v>
      </c>
      <c r="G13" s="1">
        <v>3</v>
      </c>
      <c r="H13" s="1">
        <v>5</v>
      </c>
      <c r="I13" s="1">
        <v>10</v>
      </c>
      <c r="J13" s="1">
        <v>8</v>
      </c>
      <c r="K13" s="1">
        <v>10</v>
      </c>
      <c r="L13" s="1">
        <v>4</v>
      </c>
      <c r="M13" s="1">
        <v>0</v>
      </c>
      <c r="N13" s="1">
        <v>0</v>
      </c>
    </row>
    <row r="14" spans="1:14" x14ac:dyDescent="0.3">
      <c r="A14" s="5" t="s">
        <v>12</v>
      </c>
      <c r="B14" s="1" t="s">
        <v>72</v>
      </c>
      <c r="C14" s="1">
        <v>0</v>
      </c>
      <c r="D14" s="1">
        <v>1</v>
      </c>
      <c r="E14" s="1">
        <v>0</v>
      </c>
      <c r="F14" s="1">
        <v>2</v>
      </c>
      <c r="G14" s="1">
        <v>0</v>
      </c>
      <c r="H14" s="1">
        <v>0</v>
      </c>
      <c r="I14" s="1">
        <v>0</v>
      </c>
      <c r="J14" s="1">
        <v>2</v>
      </c>
      <c r="K14" s="1">
        <v>0</v>
      </c>
      <c r="L14" s="1">
        <v>0</v>
      </c>
      <c r="M14" s="1">
        <v>0</v>
      </c>
      <c r="N14" s="1">
        <v>0</v>
      </c>
    </row>
    <row r="15" spans="1:14" x14ac:dyDescent="0.3">
      <c r="A15" s="5" t="s">
        <v>12</v>
      </c>
      <c r="B15" s="1" t="s">
        <v>59</v>
      </c>
      <c r="C15" s="1">
        <v>0</v>
      </c>
      <c r="D15" s="1">
        <v>0</v>
      </c>
      <c r="E15" s="1">
        <v>4</v>
      </c>
      <c r="F15" s="1">
        <v>0</v>
      </c>
      <c r="G15" s="1">
        <v>1</v>
      </c>
      <c r="H15" s="1">
        <v>2</v>
      </c>
      <c r="I15" s="1">
        <v>7</v>
      </c>
      <c r="J15" s="1">
        <v>7</v>
      </c>
      <c r="K15" s="1">
        <v>6</v>
      </c>
      <c r="L15" s="1">
        <v>3</v>
      </c>
      <c r="M15" s="1">
        <v>0</v>
      </c>
      <c r="N15" s="1">
        <v>0</v>
      </c>
    </row>
    <row r="16" spans="1:14" x14ac:dyDescent="0.3">
      <c r="A16" s="5" t="s">
        <v>12</v>
      </c>
      <c r="B16" s="1" t="s">
        <v>73</v>
      </c>
      <c r="C16" s="1">
        <v>0</v>
      </c>
      <c r="D16" s="1">
        <v>20</v>
      </c>
      <c r="E16" s="1">
        <v>23</v>
      </c>
      <c r="F16" s="1">
        <v>36</v>
      </c>
      <c r="G16" s="1">
        <v>61</v>
      </c>
      <c r="H16" s="1">
        <v>55</v>
      </c>
      <c r="I16" s="1">
        <v>65</v>
      </c>
      <c r="J16" s="1">
        <v>85</v>
      </c>
      <c r="K16" s="1">
        <v>86</v>
      </c>
      <c r="L16" s="1">
        <v>37</v>
      </c>
      <c r="M16" s="1">
        <v>0</v>
      </c>
      <c r="N16" s="1">
        <v>0</v>
      </c>
    </row>
    <row r="17" spans="1:14" x14ac:dyDescent="0.3">
      <c r="A17" s="5" t="s">
        <v>12</v>
      </c>
      <c r="B17" s="1" t="s">
        <v>74</v>
      </c>
      <c r="C17" s="1">
        <v>0</v>
      </c>
      <c r="D17" s="1">
        <v>7</v>
      </c>
      <c r="E17" s="1">
        <v>9</v>
      </c>
      <c r="F17" s="1">
        <v>12</v>
      </c>
      <c r="G17" s="1">
        <v>13</v>
      </c>
      <c r="H17" s="1">
        <v>9</v>
      </c>
      <c r="I17" s="1">
        <v>18</v>
      </c>
      <c r="J17" s="1">
        <v>27</v>
      </c>
      <c r="K17" s="1">
        <v>33</v>
      </c>
      <c r="L17" s="1">
        <v>12</v>
      </c>
      <c r="M17" s="1">
        <v>0</v>
      </c>
      <c r="N17" s="1">
        <v>0</v>
      </c>
    </row>
    <row r="18" spans="1:14" x14ac:dyDescent="0.3">
      <c r="A18" s="5" t="s">
        <v>12</v>
      </c>
      <c r="B18" s="1" t="s">
        <v>75</v>
      </c>
      <c r="C18" s="1">
        <v>183</v>
      </c>
      <c r="D18" s="1">
        <v>220</v>
      </c>
      <c r="E18" s="1">
        <v>275</v>
      </c>
      <c r="F18" s="1">
        <v>269</v>
      </c>
      <c r="G18" s="1">
        <v>218</v>
      </c>
      <c r="H18" s="1">
        <v>216</v>
      </c>
      <c r="I18" s="1">
        <v>170</v>
      </c>
      <c r="J18" s="1">
        <v>129</v>
      </c>
      <c r="K18" s="1">
        <v>85</v>
      </c>
      <c r="L18" s="1">
        <v>30</v>
      </c>
      <c r="M18" s="1">
        <v>0</v>
      </c>
      <c r="N18" s="1">
        <v>0</v>
      </c>
    </row>
    <row r="19" spans="1:14" x14ac:dyDescent="0.3">
      <c r="A19" s="5" t="s">
        <v>13</v>
      </c>
      <c r="B19" s="1" t="s">
        <v>67</v>
      </c>
      <c r="C19" s="1">
        <v>0</v>
      </c>
      <c r="D19" s="1">
        <v>1</v>
      </c>
      <c r="E19" s="1">
        <v>2</v>
      </c>
      <c r="F19" s="1">
        <v>0</v>
      </c>
      <c r="G19" s="1">
        <v>2</v>
      </c>
      <c r="H19" s="1">
        <v>0</v>
      </c>
      <c r="I19" s="1">
        <v>2</v>
      </c>
      <c r="J19" s="1">
        <v>1</v>
      </c>
      <c r="K19" s="1">
        <v>3</v>
      </c>
      <c r="L19" s="1">
        <v>0</v>
      </c>
      <c r="M19" s="1">
        <v>0</v>
      </c>
      <c r="N19" s="1">
        <v>0</v>
      </c>
    </row>
    <row r="20" spans="1:14" x14ac:dyDescent="0.3">
      <c r="A20" s="5" t="s">
        <v>13</v>
      </c>
      <c r="B20" s="1" t="s">
        <v>68</v>
      </c>
      <c r="C20" s="1">
        <v>0</v>
      </c>
      <c r="D20" s="1">
        <v>31</v>
      </c>
      <c r="E20" s="1">
        <v>36</v>
      </c>
      <c r="F20" s="1">
        <v>30</v>
      </c>
      <c r="G20" s="1">
        <v>46</v>
      </c>
      <c r="H20" s="1">
        <v>25</v>
      </c>
      <c r="I20" s="1">
        <v>39</v>
      </c>
      <c r="J20" s="1">
        <v>28</v>
      </c>
      <c r="K20" s="1">
        <v>26</v>
      </c>
      <c r="L20" s="1">
        <v>13</v>
      </c>
      <c r="M20" s="1">
        <v>0</v>
      </c>
      <c r="N20" s="1">
        <v>0</v>
      </c>
    </row>
    <row r="21" spans="1:14" x14ac:dyDescent="0.3">
      <c r="A21" s="5" t="s">
        <v>13</v>
      </c>
      <c r="B21" s="1" t="s">
        <v>69</v>
      </c>
      <c r="C21" s="1">
        <v>0</v>
      </c>
      <c r="D21" s="1">
        <v>8</v>
      </c>
      <c r="E21" s="1">
        <v>16</v>
      </c>
      <c r="F21" s="1">
        <v>5</v>
      </c>
      <c r="G21" s="1">
        <v>5</v>
      </c>
      <c r="H21" s="1">
        <v>7</v>
      </c>
      <c r="I21" s="1">
        <v>8</v>
      </c>
      <c r="J21" s="1">
        <v>5</v>
      </c>
      <c r="K21" s="1">
        <v>5</v>
      </c>
      <c r="L21" s="1">
        <v>0</v>
      </c>
      <c r="M21" s="1">
        <v>0</v>
      </c>
      <c r="N21" s="1">
        <v>0</v>
      </c>
    </row>
    <row r="22" spans="1:14" x14ac:dyDescent="0.3">
      <c r="A22" s="5" t="s">
        <v>13</v>
      </c>
      <c r="B22" s="1" t="s">
        <v>70</v>
      </c>
      <c r="C22" s="1">
        <v>0</v>
      </c>
      <c r="D22" s="1">
        <v>1</v>
      </c>
      <c r="E22" s="1">
        <v>1</v>
      </c>
      <c r="F22" s="1">
        <v>2</v>
      </c>
      <c r="G22" s="1">
        <v>0</v>
      </c>
      <c r="H22" s="1">
        <v>1</v>
      </c>
      <c r="I22" s="1">
        <v>1</v>
      </c>
      <c r="J22" s="1">
        <v>0</v>
      </c>
      <c r="K22" s="1">
        <v>0</v>
      </c>
      <c r="L22" s="1">
        <v>0</v>
      </c>
      <c r="M22" s="1">
        <v>0</v>
      </c>
      <c r="N22" s="1">
        <v>0</v>
      </c>
    </row>
    <row r="23" spans="1:14" x14ac:dyDescent="0.3">
      <c r="A23" s="5" t="s">
        <v>13</v>
      </c>
      <c r="B23" s="1" t="s">
        <v>71</v>
      </c>
      <c r="C23" s="1">
        <v>0</v>
      </c>
      <c r="D23" s="1">
        <v>14</v>
      </c>
      <c r="E23" s="1">
        <v>21</v>
      </c>
      <c r="F23" s="1">
        <v>31</v>
      </c>
      <c r="G23" s="1">
        <v>29</v>
      </c>
      <c r="H23" s="1">
        <v>23</v>
      </c>
      <c r="I23" s="1">
        <v>28</v>
      </c>
      <c r="J23" s="1">
        <v>21</v>
      </c>
      <c r="K23" s="1">
        <v>21</v>
      </c>
      <c r="L23" s="1">
        <v>22</v>
      </c>
      <c r="M23" s="1">
        <v>0</v>
      </c>
      <c r="N23" s="1">
        <v>0</v>
      </c>
    </row>
    <row r="24" spans="1:14" x14ac:dyDescent="0.3">
      <c r="A24" s="5" t="s">
        <v>13</v>
      </c>
      <c r="B24" s="1" t="s">
        <v>72</v>
      </c>
      <c r="C24" s="1">
        <v>0</v>
      </c>
      <c r="D24" s="1">
        <v>0</v>
      </c>
      <c r="E24" s="1">
        <v>0</v>
      </c>
      <c r="F24" s="1">
        <v>0</v>
      </c>
      <c r="G24" s="1">
        <v>2</v>
      </c>
      <c r="H24" s="1">
        <v>0</v>
      </c>
      <c r="I24" s="1">
        <v>0</v>
      </c>
      <c r="J24" s="1">
        <v>0</v>
      </c>
      <c r="K24" s="1">
        <v>1</v>
      </c>
      <c r="L24" s="1">
        <v>0</v>
      </c>
      <c r="M24" s="1">
        <v>0</v>
      </c>
      <c r="N24" s="1">
        <v>0</v>
      </c>
    </row>
    <row r="25" spans="1:14" x14ac:dyDescent="0.3">
      <c r="A25" s="5" t="s">
        <v>13</v>
      </c>
      <c r="B25" s="1" t="s">
        <v>59</v>
      </c>
      <c r="C25" s="1">
        <v>0</v>
      </c>
      <c r="D25" s="1">
        <v>0</v>
      </c>
      <c r="E25" s="1">
        <v>1</v>
      </c>
      <c r="F25" s="1">
        <v>1</v>
      </c>
      <c r="G25" s="1">
        <v>1</v>
      </c>
      <c r="H25" s="1">
        <v>1</v>
      </c>
      <c r="I25" s="1">
        <v>0</v>
      </c>
      <c r="J25" s="1">
        <v>0</v>
      </c>
      <c r="K25" s="1">
        <v>0</v>
      </c>
      <c r="L25" s="1">
        <v>1</v>
      </c>
      <c r="M25" s="1">
        <v>0</v>
      </c>
      <c r="N25" s="1">
        <v>0</v>
      </c>
    </row>
    <row r="26" spans="1:14" x14ac:dyDescent="0.3">
      <c r="A26" s="5" t="s">
        <v>13</v>
      </c>
      <c r="B26" s="1" t="s">
        <v>73</v>
      </c>
      <c r="C26" s="1">
        <v>0</v>
      </c>
      <c r="D26" s="1">
        <v>13</v>
      </c>
      <c r="E26" s="1">
        <v>15</v>
      </c>
      <c r="F26" s="1">
        <v>24</v>
      </c>
      <c r="G26" s="1">
        <v>23</v>
      </c>
      <c r="H26" s="1">
        <v>17</v>
      </c>
      <c r="I26" s="1">
        <v>20</v>
      </c>
      <c r="J26" s="1">
        <v>10</v>
      </c>
      <c r="K26" s="1">
        <v>12</v>
      </c>
      <c r="L26" s="1">
        <v>3</v>
      </c>
      <c r="M26" s="1">
        <v>0</v>
      </c>
      <c r="N26" s="1">
        <v>0</v>
      </c>
    </row>
    <row r="27" spans="1:14" x14ac:dyDescent="0.3">
      <c r="A27" s="5" t="s">
        <v>13</v>
      </c>
      <c r="B27" s="1" t="s">
        <v>74</v>
      </c>
      <c r="C27" s="1">
        <v>0</v>
      </c>
      <c r="D27" s="1">
        <v>4</v>
      </c>
      <c r="E27" s="1">
        <v>6</v>
      </c>
      <c r="F27" s="1">
        <v>10</v>
      </c>
      <c r="G27" s="1">
        <v>7</v>
      </c>
      <c r="H27" s="1">
        <v>5</v>
      </c>
      <c r="I27" s="1">
        <v>5</v>
      </c>
      <c r="J27" s="1">
        <v>4</v>
      </c>
      <c r="K27" s="1">
        <v>1</v>
      </c>
      <c r="L27" s="1">
        <v>2</v>
      </c>
      <c r="M27" s="1">
        <v>0</v>
      </c>
      <c r="N27" s="1">
        <v>0</v>
      </c>
    </row>
    <row r="28" spans="1:14" x14ac:dyDescent="0.3">
      <c r="A28" s="5" t="s">
        <v>13</v>
      </c>
      <c r="B28" s="1" t="s">
        <v>75</v>
      </c>
      <c r="C28" s="1">
        <v>82</v>
      </c>
      <c r="D28" s="1">
        <v>62</v>
      </c>
      <c r="E28" s="1">
        <v>83</v>
      </c>
      <c r="F28" s="1">
        <v>87</v>
      </c>
      <c r="G28" s="1">
        <v>61</v>
      </c>
      <c r="H28" s="1">
        <v>43</v>
      </c>
      <c r="I28" s="1">
        <v>31</v>
      </c>
      <c r="J28" s="1">
        <v>19</v>
      </c>
      <c r="K28" s="1">
        <v>11</v>
      </c>
      <c r="L28" s="1">
        <v>5</v>
      </c>
      <c r="M28" s="1">
        <v>0</v>
      </c>
      <c r="N28" s="1">
        <v>0</v>
      </c>
    </row>
    <row r="29" spans="1:14" x14ac:dyDescent="0.3">
      <c r="A29" s="5" t="s">
        <v>14</v>
      </c>
      <c r="B29" s="1" t="s">
        <v>75</v>
      </c>
      <c r="C29" s="1">
        <v>538</v>
      </c>
      <c r="D29" s="1">
        <v>2</v>
      </c>
      <c r="E29" s="1">
        <v>0</v>
      </c>
      <c r="F29" s="1">
        <v>0</v>
      </c>
      <c r="G29" s="1">
        <v>0</v>
      </c>
      <c r="H29" s="1">
        <v>0</v>
      </c>
      <c r="I29" s="1">
        <v>0</v>
      </c>
      <c r="J29" s="1">
        <v>0</v>
      </c>
      <c r="K29" s="1">
        <v>0</v>
      </c>
      <c r="L29" s="1">
        <v>0</v>
      </c>
      <c r="M29" s="1">
        <v>0</v>
      </c>
      <c r="N29" s="1">
        <v>0</v>
      </c>
    </row>
    <row r="30" spans="1:14" x14ac:dyDescent="0.3">
      <c r="A30" s="5" t="s">
        <v>15</v>
      </c>
      <c r="B30" s="1" t="s">
        <v>67</v>
      </c>
      <c r="C30" s="1">
        <v>0</v>
      </c>
      <c r="D30" s="1">
        <v>0</v>
      </c>
      <c r="E30" s="1">
        <v>0</v>
      </c>
      <c r="F30" s="1">
        <v>0</v>
      </c>
      <c r="G30" s="1">
        <v>0</v>
      </c>
      <c r="H30" s="1">
        <v>0</v>
      </c>
      <c r="I30" s="1">
        <v>0</v>
      </c>
      <c r="J30" s="1">
        <v>0</v>
      </c>
      <c r="K30" s="1">
        <v>0</v>
      </c>
      <c r="L30" s="1">
        <v>133</v>
      </c>
      <c r="M30" s="1">
        <v>156</v>
      </c>
      <c r="N30" s="1">
        <v>202</v>
      </c>
    </row>
    <row r="31" spans="1:14" x14ac:dyDescent="0.3">
      <c r="A31" s="5" t="s">
        <v>15</v>
      </c>
      <c r="B31" s="1" t="s">
        <v>68</v>
      </c>
      <c r="C31" s="1">
        <v>0</v>
      </c>
      <c r="D31" s="1">
        <v>0</v>
      </c>
      <c r="E31" s="1">
        <v>0</v>
      </c>
      <c r="F31" s="1">
        <v>0</v>
      </c>
      <c r="G31" s="1">
        <v>0</v>
      </c>
      <c r="H31" s="1">
        <v>0</v>
      </c>
      <c r="I31" s="1">
        <v>0</v>
      </c>
      <c r="J31" s="1">
        <v>0</v>
      </c>
      <c r="K31" s="1">
        <v>0</v>
      </c>
      <c r="L31" s="1">
        <v>1605</v>
      </c>
      <c r="M31" s="1">
        <v>2346</v>
      </c>
      <c r="N31" s="1">
        <v>2483</v>
      </c>
    </row>
    <row r="32" spans="1:14" x14ac:dyDescent="0.3">
      <c r="A32" s="5" t="s">
        <v>15</v>
      </c>
      <c r="B32" s="1" t="s">
        <v>69</v>
      </c>
      <c r="C32" s="1">
        <v>0</v>
      </c>
      <c r="D32" s="1">
        <v>0</v>
      </c>
      <c r="E32" s="1">
        <v>0</v>
      </c>
      <c r="F32" s="1">
        <v>0</v>
      </c>
      <c r="G32" s="1">
        <v>0</v>
      </c>
      <c r="H32" s="1">
        <v>0</v>
      </c>
      <c r="I32" s="1">
        <v>0</v>
      </c>
      <c r="J32" s="1">
        <v>0</v>
      </c>
      <c r="K32" s="1">
        <v>0</v>
      </c>
      <c r="L32" s="1">
        <v>340</v>
      </c>
      <c r="M32" s="1">
        <v>491</v>
      </c>
      <c r="N32" s="1">
        <v>592</v>
      </c>
    </row>
    <row r="33" spans="1:14" x14ac:dyDescent="0.3">
      <c r="A33" s="5" t="s">
        <v>15</v>
      </c>
      <c r="B33" s="1" t="s">
        <v>70</v>
      </c>
      <c r="C33" s="1">
        <v>0</v>
      </c>
      <c r="D33" s="1">
        <v>0</v>
      </c>
      <c r="E33" s="1">
        <v>0</v>
      </c>
      <c r="F33" s="1">
        <v>0</v>
      </c>
      <c r="G33" s="1">
        <v>0</v>
      </c>
      <c r="H33" s="1">
        <v>0</v>
      </c>
      <c r="I33" s="1">
        <v>0</v>
      </c>
      <c r="J33" s="1">
        <v>0</v>
      </c>
      <c r="K33" s="1">
        <v>0</v>
      </c>
      <c r="L33" s="1">
        <v>50</v>
      </c>
      <c r="M33" s="1">
        <v>68</v>
      </c>
      <c r="N33" s="1">
        <v>62</v>
      </c>
    </row>
    <row r="34" spans="1:14" x14ac:dyDescent="0.3">
      <c r="A34" s="5" t="s">
        <v>15</v>
      </c>
      <c r="B34" s="1" t="s">
        <v>71</v>
      </c>
      <c r="C34" s="1">
        <v>0</v>
      </c>
      <c r="D34" s="1">
        <v>0</v>
      </c>
      <c r="E34" s="1">
        <v>0</v>
      </c>
      <c r="F34" s="1">
        <v>0</v>
      </c>
      <c r="G34" s="1">
        <v>0</v>
      </c>
      <c r="H34" s="1">
        <v>0</v>
      </c>
      <c r="I34" s="1">
        <v>0</v>
      </c>
      <c r="J34" s="1">
        <v>0</v>
      </c>
      <c r="K34" s="1">
        <v>0</v>
      </c>
      <c r="L34" s="1">
        <v>593</v>
      </c>
      <c r="M34" s="1">
        <v>1249</v>
      </c>
      <c r="N34" s="1">
        <v>1432</v>
      </c>
    </row>
    <row r="35" spans="1:14" x14ac:dyDescent="0.3">
      <c r="A35" s="5" t="s">
        <v>15</v>
      </c>
      <c r="B35" s="1" t="s">
        <v>72</v>
      </c>
      <c r="C35" s="1">
        <v>0</v>
      </c>
      <c r="D35" s="1">
        <v>0</v>
      </c>
      <c r="E35" s="1">
        <v>0</v>
      </c>
      <c r="F35" s="1">
        <v>0</v>
      </c>
      <c r="G35" s="1">
        <v>0</v>
      </c>
      <c r="H35" s="1">
        <v>0</v>
      </c>
      <c r="I35" s="1">
        <v>0</v>
      </c>
      <c r="J35" s="1">
        <v>0</v>
      </c>
      <c r="K35" s="1">
        <v>0</v>
      </c>
      <c r="L35" s="1">
        <v>19</v>
      </c>
      <c r="M35" s="1">
        <v>37</v>
      </c>
      <c r="N35" s="1">
        <v>49</v>
      </c>
    </row>
    <row r="36" spans="1:14" x14ac:dyDescent="0.3">
      <c r="A36" s="5" t="s">
        <v>15</v>
      </c>
      <c r="B36" s="1" t="s">
        <v>59</v>
      </c>
      <c r="C36" s="1">
        <v>0</v>
      </c>
      <c r="D36" s="1">
        <v>0</v>
      </c>
      <c r="E36" s="1">
        <v>0</v>
      </c>
      <c r="F36" s="1">
        <v>0</v>
      </c>
      <c r="G36" s="1">
        <v>0</v>
      </c>
      <c r="H36" s="1">
        <v>0</v>
      </c>
      <c r="I36" s="1">
        <v>0</v>
      </c>
      <c r="J36" s="1">
        <v>0</v>
      </c>
      <c r="K36" s="1">
        <v>0</v>
      </c>
      <c r="L36" s="1">
        <v>51</v>
      </c>
      <c r="M36" s="1">
        <v>62</v>
      </c>
      <c r="N36" s="1">
        <v>84</v>
      </c>
    </row>
    <row r="37" spans="1:14" x14ac:dyDescent="0.3">
      <c r="A37" s="5" t="s">
        <v>15</v>
      </c>
      <c r="B37" s="1" t="s">
        <v>73</v>
      </c>
      <c r="C37" s="1">
        <v>0</v>
      </c>
      <c r="D37" s="1">
        <v>0</v>
      </c>
      <c r="E37" s="1">
        <v>0</v>
      </c>
      <c r="F37" s="1">
        <v>0</v>
      </c>
      <c r="G37" s="1">
        <v>0</v>
      </c>
      <c r="H37" s="1">
        <v>0</v>
      </c>
      <c r="I37" s="1">
        <v>0</v>
      </c>
      <c r="J37" s="1">
        <v>0</v>
      </c>
      <c r="K37" s="1">
        <v>0</v>
      </c>
      <c r="L37" s="1">
        <v>1258</v>
      </c>
      <c r="M37" s="1">
        <v>1852</v>
      </c>
      <c r="N37" s="1">
        <v>2088</v>
      </c>
    </row>
    <row r="38" spans="1:14" x14ac:dyDescent="0.3">
      <c r="A38" s="5" t="s">
        <v>15</v>
      </c>
      <c r="B38" s="1" t="s">
        <v>74</v>
      </c>
      <c r="C38" s="1">
        <v>0</v>
      </c>
      <c r="D38" s="1">
        <v>0</v>
      </c>
      <c r="E38" s="1">
        <v>0</v>
      </c>
      <c r="F38" s="1">
        <v>0</v>
      </c>
      <c r="G38" s="1">
        <v>0</v>
      </c>
      <c r="H38" s="1">
        <v>0</v>
      </c>
      <c r="I38" s="1">
        <v>0</v>
      </c>
      <c r="J38" s="1">
        <v>0</v>
      </c>
      <c r="K38" s="1">
        <v>0</v>
      </c>
      <c r="L38" s="1">
        <v>425</v>
      </c>
      <c r="M38" s="1">
        <v>692</v>
      </c>
      <c r="N38" s="1">
        <v>729</v>
      </c>
    </row>
    <row r="39" spans="1:14" x14ac:dyDescent="0.3">
      <c r="A39" s="5" t="s">
        <v>15</v>
      </c>
      <c r="B39" s="1" t="s">
        <v>75</v>
      </c>
      <c r="C39" s="1">
        <v>0</v>
      </c>
      <c r="D39" s="1">
        <v>0</v>
      </c>
      <c r="E39" s="1">
        <v>0</v>
      </c>
      <c r="F39" s="1">
        <v>0</v>
      </c>
      <c r="G39" s="1">
        <v>0</v>
      </c>
      <c r="H39" s="1">
        <v>0</v>
      </c>
      <c r="I39" s="1">
        <v>0</v>
      </c>
      <c r="J39" s="1">
        <v>0</v>
      </c>
      <c r="K39" s="1">
        <v>0</v>
      </c>
      <c r="L39" s="1">
        <v>568</v>
      </c>
      <c r="M39" s="1">
        <v>1248</v>
      </c>
      <c r="N39" s="1">
        <v>852</v>
      </c>
    </row>
    <row r="40" spans="1:14" x14ac:dyDescent="0.3">
      <c r="A40" s="5" t="s">
        <v>16</v>
      </c>
      <c r="B40" s="1" t="s">
        <v>67</v>
      </c>
      <c r="C40" s="1">
        <v>0</v>
      </c>
      <c r="D40" s="1">
        <v>77</v>
      </c>
      <c r="E40" s="1">
        <v>92</v>
      </c>
      <c r="F40" s="1">
        <v>120</v>
      </c>
      <c r="G40" s="1">
        <v>100</v>
      </c>
      <c r="H40" s="1">
        <v>144</v>
      </c>
      <c r="I40" s="1">
        <v>87</v>
      </c>
      <c r="J40" s="1">
        <v>144</v>
      </c>
      <c r="K40" s="1">
        <v>127</v>
      </c>
      <c r="L40" s="1">
        <v>44</v>
      </c>
      <c r="M40" s="1">
        <v>0</v>
      </c>
      <c r="N40" s="1">
        <v>0</v>
      </c>
    </row>
    <row r="41" spans="1:14" x14ac:dyDescent="0.3">
      <c r="A41" s="5" t="s">
        <v>16</v>
      </c>
      <c r="B41" s="1" t="s">
        <v>68</v>
      </c>
      <c r="C41" s="1">
        <v>0</v>
      </c>
      <c r="D41" s="1">
        <v>862</v>
      </c>
      <c r="E41" s="1">
        <v>1147</v>
      </c>
      <c r="F41" s="1">
        <v>1185</v>
      </c>
      <c r="G41" s="1">
        <v>977</v>
      </c>
      <c r="H41" s="1">
        <v>910</v>
      </c>
      <c r="I41" s="1">
        <v>1049</v>
      </c>
      <c r="J41" s="1">
        <v>1198</v>
      </c>
      <c r="K41" s="1">
        <v>921</v>
      </c>
      <c r="L41" s="1">
        <v>492</v>
      </c>
      <c r="M41" s="1">
        <v>0</v>
      </c>
      <c r="N41" s="1">
        <v>0</v>
      </c>
    </row>
    <row r="42" spans="1:14" x14ac:dyDescent="0.3">
      <c r="A42" s="5" t="s">
        <v>16</v>
      </c>
      <c r="B42" s="1" t="s">
        <v>69</v>
      </c>
      <c r="C42" s="1">
        <v>0</v>
      </c>
      <c r="D42" s="1">
        <v>210</v>
      </c>
      <c r="E42" s="1">
        <v>317</v>
      </c>
      <c r="F42" s="1">
        <v>309</v>
      </c>
      <c r="G42" s="1">
        <v>239</v>
      </c>
      <c r="H42" s="1">
        <v>259</v>
      </c>
      <c r="I42" s="1">
        <v>269</v>
      </c>
      <c r="J42" s="1">
        <v>332</v>
      </c>
      <c r="K42" s="1">
        <v>252</v>
      </c>
      <c r="L42" s="1">
        <v>134</v>
      </c>
      <c r="M42" s="1">
        <v>0</v>
      </c>
      <c r="N42" s="1">
        <v>0</v>
      </c>
    </row>
    <row r="43" spans="1:14" x14ac:dyDescent="0.3">
      <c r="A43" s="5" t="s">
        <v>16</v>
      </c>
      <c r="B43" s="1" t="s">
        <v>70</v>
      </c>
      <c r="C43" s="1">
        <v>0</v>
      </c>
      <c r="D43" s="1">
        <v>36</v>
      </c>
      <c r="E43" s="1">
        <v>37</v>
      </c>
      <c r="F43" s="1">
        <v>24</v>
      </c>
      <c r="G43" s="1">
        <v>16</v>
      </c>
      <c r="H43" s="1">
        <v>30</v>
      </c>
      <c r="I43" s="1">
        <v>18</v>
      </c>
      <c r="J43" s="1">
        <v>39</v>
      </c>
      <c r="K43" s="1">
        <v>26</v>
      </c>
      <c r="L43" s="1">
        <v>19</v>
      </c>
      <c r="M43" s="1">
        <v>0</v>
      </c>
      <c r="N43" s="1">
        <v>0</v>
      </c>
    </row>
    <row r="44" spans="1:14" x14ac:dyDescent="0.3">
      <c r="A44" s="5" t="s">
        <v>16</v>
      </c>
      <c r="B44" s="1" t="s">
        <v>71</v>
      </c>
      <c r="C44" s="1">
        <v>0</v>
      </c>
      <c r="D44" s="1">
        <v>331</v>
      </c>
      <c r="E44" s="1">
        <v>522</v>
      </c>
      <c r="F44" s="1">
        <v>547</v>
      </c>
      <c r="G44" s="1">
        <v>453</v>
      </c>
      <c r="H44" s="1">
        <v>392</v>
      </c>
      <c r="I44" s="1">
        <v>461</v>
      </c>
      <c r="J44" s="1">
        <v>561</v>
      </c>
      <c r="K44" s="1">
        <v>570</v>
      </c>
      <c r="L44" s="1">
        <v>358</v>
      </c>
      <c r="M44" s="1">
        <v>0</v>
      </c>
      <c r="N44" s="1">
        <v>0</v>
      </c>
    </row>
    <row r="45" spans="1:14" x14ac:dyDescent="0.3">
      <c r="A45" s="5" t="s">
        <v>16</v>
      </c>
      <c r="B45" s="1" t="s">
        <v>72</v>
      </c>
      <c r="C45" s="1">
        <v>0</v>
      </c>
      <c r="D45" s="1">
        <v>10</v>
      </c>
      <c r="E45" s="1">
        <v>16</v>
      </c>
      <c r="F45" s="1">
        <v>11</v>
      </c>
      <c r="G45" s="1">
        <v>12</v>
      </c>
      <c r="H45" s="1">
        <v>13</v>
      </c>
      <c r="I45" s="1">
        <v>14</v>
      </c>
      <c r="J45" s="1">
        <v>15</v>
      </c>
      <c r="K45" s="1">
        <v>15</v>
      </c>
      <c r="L45" s="1">
        <v>8</v>
      </c>
      <c r="M45" s="1">
        <v>0</v>
      </c>
      <c r="N45" s="1">
        <v>0</v>
      </c>
    </row>
    <row r="46" spans="1:14" x14ac:dyDescent="0.3">
      <c r="A46" s="5" t="s">
        <v>16</v>
      </c>
      <c r="B46" s="1" t="s">
        <v>59</v>
      </c>
      <c r="C46" s="1">
        <v>0</v>
      </c>
      <c r="D46" s="1">
        <v>33</v>
      </c>
      <c r="E46" s="1">
        <v>28</v>
      </c>
      <c r="F46" s="1">
        <v>48</v>
      </c>
      <c r="G46" s="1">
        <v>39</v>
      </c>
      <c r="H46" s="1">
        <v>29</v>
      </c>
      <c r="I46" s="1">
        <v>26</v>
      </c>
      <c r="J46" s="1">
        <v>36</v>
      </c>
      <c r="K46" s="1">
        <v>27</v>
      </c>
      <c r="L46" s="1">
        <v>11</v>
      </c>
      <c r="M46" s="1">
        <v>0</v>
      </c>
      <c r="N46" s="1">
        <v>0</v>
      </c>
    </row>
    <row r="47" spans="1:14" x14ac:dyDescent="0.3">
      <c r="A47" s="5" t="s">
        <v>16</v>
      </c>
      <c r="B47" s="1" t="s">
        <v>73</v>
      </c>
      <c r="C47" s="1">
        <v>0</v>
      </c>
      <c r="D47" s="1">
        <v>482</v>
      </c>
      <c r="E47" s="1">
        <v>629</v>
      </c>
      <c r="F47" s="1">
        <v>701</v>
      </c>
      <c r="G47" s="1">
        <v>744</v>
      </c>
      <c r="H47" s="1">
        <v>733</v>
      </c>
      <c r="I47" s="1">
        <v>816</v>
      </c>
      <c r="J47" s="1">
        <v>960</v>
      </c>
      <c r="K47" s="1">
        <v>731</v>
      </c>
      <c r="L47" s="1">
        <v>324</v>
      </c>
      <c r="M47" s="1">
        <v>0</v>
      </c>
      <c r="N47" s="1">
        <v>0</v>
      </c>
    </row>
    <row r="48" spans="1:14" x14ac:dyDescent="0.3">
      <c r="A48" s="5" t="s">
        <v>16</v>
      </c>
      <c r="B48" s="1" t="s">
        <v>74</v>
      </c>
      <c r="C48" s="1">
        <v>0</v>
      </c>
      <c r="D48" s="1">
        <v>219</v>
      </c>
      <c r="E48" s="1">
        <v>301</v>
      </c>
      <c r="F48" s="1">
        <v>329</v>
      </c>
      <c r="G48" s="1">
        <v>291</v>
      </c>
      <c r="H48" s="1">
        <v>274</v>
      </c>
      <c r="I48" s="1">
        <v>270</v>
      </c>
      <c r="J48" s="1">
        <v>291</v>
      </c>
      <c r="K48" s="1">
        <v>238</v>
      </c>
      <c r="L48" s="1">
        <v>97</v>
      </c>
      <c r="M48" s="1">
        <v>0</v>
      </c>
      <c r="N48" s="1">
        <v>0</v>
      </c>
    </row>
    <row r="49" spans="1:14" x14ac:dyDescent="0.3">
      <c r="A49" s="5" t="s">
        <v>16</v>
      </c>
      <c r="B49" s="1" t="s">
        <v>75</v>
      </c>
      <c r="C49" s="1">
        <v>2394</v>
      </c>
      <c r="D49" s="1">
        <v>2712</v>
      </c>
      <c r="E49" s="1">
        <v>3251</v>
      </c>
      <c r="F49" s="1">
        <v>3210</v>
      </c>
      <c r="G49" s="1">
        <v>2111</v>
      </c>
      <c r="H49" s="1">
        <v>1471</v>
      </c>
      <c r="I49" s="1">
        <v>1049</v>
      </c>
      <c r="J49" s="1">
        <v>725</v>
      </c>
      <c r="K49" s="1">
        <v>267</v>
      </c>
      <c r="L49" s="1">
        <v>115</v>
      </c>
      <c r="M49" s="1">
        <v>0</v>
      </c>
      <c r="N49" s="1">
        <v>0</v>
      </c>
    </row>
    <row r="50" spans="1:14" x14ac:dyDescent="0.3">
      <c r="A50" s="5" t="s">
        <v>17</v>
      </c>
      <c r="B50" s="1" t="s">
        <v>67</v>
      </c>
      <c r="C50" s="1">
        <v>0</v>
      </c>
      <c r="D50" s="1">
        <v>0</v>
      </c>
      <c r="E50" s="1">
        <v>8</v>
      </c>
      <c r="F50" s="1">
        <v>5</v>
      </c>
      <c r="G50" s="1">
        <v>15</v>
      </c>
      <c r="H50" s="1">
        <v>15</v>
      </c>
      <c r="I50" s="1">
        <v>11</v>
      </c>
      <c r="J50" s="1">
        <v>23</v>
      </c>
      <c r="K50" s="1">
        <v>15</v>
      </c>
      <c r="L50" s="1">
        <v>7</v>
      </c>
      <c r="M50" s="1">
        <v>0</v>
      </c>
      <c r="N50" s="1">
        <v>0</v>
      </c>
    </row>
    <row r="51" spans="1:14" x14ac:dyDescent="0.3">
      <c r="A51" s="5" t="s">
        <v>17</v>
      </c>
      <c r="B51" s="1" t="s">
        <v>68</v>
      </c>
      <c r="C51" s="1">
        <v>0</v>
      </c>
      <c r="D51" s="1">
        <v>128</v>
      </c>
      <c r="E51" s="1">
        <v>246</v>
      </c>
      <c r="F51" s="1">
        <v>258</v>
      </c>
      <c r="G51" s="1">
        <v>364</v>
      </c>
      <c r="H51" s="1">
        <v>469</v>
      </c>
      <c r="I51" s="1">
        <v>504</v>
      </c>
      <c r="J51" s="1">
        <v>653</v>
      </c>
      <c r="K51" s="1">
        <v>610</v>
      </c>
      <c r="L51" s="1">
        <v>295</v>
      </c>
      <c r="M51" s="1">
        <v>0</v>
      </c>
      <c r="N51" s="1">
        <v>0</v>
      </c>
    </row>
    <row r="52" spans="1:14" x14ac:dyDescent="0.3">
      <c r="A52" s="5" t="s">
        <v>17</v>
      </c>
      <c r="B52" s="1" t="s">
        <v>69</v>
      </c>
      <c r="C52" s="1">
        <v>0</v>
      </c>
      <c r="D52" s="1">
        <v>13</v>
      </c>
      <c r="E52" s="1">
        <v>22</v>
      </c>
      <c r="F52" s="1">
        <v>33</v>
      </c>
      <c r="G52" s="1">
        <v>65</v>
      </c>
      <c r="H52" s="1">
        <v>85</v>
      </c>
      <c r="I52" s="1">
        <v>73</v>
      </c>
      <c r="J52" s="1">
        <v>90</v>
      </c>
      <c r="K52" s="1">
        <v>85</v>
      </c>
      <c r="L52" s="1">
        <v>63</v>
      </c>
      <c r="M52" s="1">
        <v>0</v>
      </c>
      <c r="N52" s="1">
        <v>0</v>
      </c>
    </row>
    <row r="53" spans="1:14" x14ac:dyDescent="0.3">
      <c r="A53" s="5" t="s">
        <v>17</v>
      </c>
      <c r="B53" s="1" t="s">
        <v>70</v>
      </c>
      <c r="C53" s="1">
        <v>0</v>
      </c>
      <c r="D53" s="1">
        <v>11</v>
      </c>
      <c r="E53" s="1">
        <v>8</v>
      </c>
      <c r="F53" s="1">
        <v>17</v>
      </c>
      <c r="G53" s="1">
        <v>9</v>
      </c>
      <c r="H53" s="1">
        <v>14</v>
      </c>
      <c r="I53" s="1">
        <v>12</v>
      </c>
      <c r="J53" s="1">
        <v>27</v>
      </c>
      <c r="K53" s="1">
        <v>22</v>
      </c>
      <c r="L53" s="1">
        <v>6</v>
      </c>
      <c r="M53" s="1">
        <v>0</v>
      </c>
      <c r="N53" s="1">
        <v>0</v>
      </c>
    </row>
    <row r="54" spans="1:14" x14ac:dyDescent="0.3">
      <c r="A54" s="5" t="s">
        <v>17</v>
      </c>
      <c r="B54" s="1" t="s">
        <v>71</v>
      </c>
      <c r="C54" s="1">
        <v>0</v>
      </c>
      <c r="D54" s="1">
        <v>8</v>
      </c>
      <c r="E54" s="1">
        <v>14</v>
      </c>
      <c r="F54" s="1">
        <v>23</v>
      </c>
      <c r="G54" s="1">
        <v>27</v>
      </c>
      <c r="H54" s="1">
        <v>26</v>
      </c>
      <c r="I54" s="1">
        <v>36</v>
      </c>
      <c r="J54" s="1">
        <v>35</v>
      </c>
      <c r="K54" s="1">
        <v>58</v>
      </c>
      <c r="L54" s="1">
        <v>27</v>
      </c>
      <c r="M54" s="1">
        <v>0</v>
      </c>
      <c r="N54" s="1">
        <v>0</v>
      </c>
    </row>
    <row r="55" spans="1:14" x14ac:dyDescent="0.3">
      <c r="A55" s="5" t="s">
        <v>17</v>
      </c>
      <c r="B55" s="1" t="s">
        <v>72</v>
      </c>
      <c r="C55" s="1">
        <v>0</v>
      </c>
      <c r="D55" s="1">
        <v>1</v>
      </c>
      <c r="E55" s="1">
        <v>0</v>
      </c>
      <c r="F55" s="1">
        <v>2</v>
      </c>
      <c r="G55" s="1">
        <v>5</v>
      </c>
      <c r="H55" s="1">
        <v>3</v>
      </c>
      <c r="I55" s="1">
        <v>10</v>
      </c>
      <c r="J55" s="1">
        <v>6</v>
      </c>
      <c r="K55" s="1">
        <v>9</v>
      </c>
      <c r="L55" s="1">
        <v>5</v>
      </c>
      <c r="M55" s="1">
        <v>0</v>
      </c>
      <c r="N55" s="1">
        <v>0</v>
      </c>
    </row>
    <row r="56" spans="1:14" x14ac:dyDescent="0.3">
      <c r="A56" s="5" t="s">
        <v>17</v>
      </c>
      <c r="B56" s="1" t="s">
        <v>59</v>
      </c>
      <c r="C56" s="1">
        <v>0</v>
      </c>
      <c r="D56" s="1">
        <v>3</v>
      </c>
      <c r="E56" s="1">
        <v>5</v>
      </c>
      <c r="F56" s="1">
        <v>8</v>
      </c>
      <c r="G56" s="1">
        <v>10</v>
      </c>
      <c r="H56" s="1">
        <v>11</v>
      </c>
      <c r="I56" s="1">
        <v>12</v>
      </c>
      <c r="J56" s="1">
        <v>18</v>
      </c>
      <c r="K56" s="1">
        <v>14</v>
      </c>
      <c r="L56" s="1">
        <v>6</v>
      </c>
      <c r="M56" s="1">
        <v>0</v>
      </c>
      <c r="N56" s="1">
        <v>0</v>
      </c>
    </row>
    <row r="57" spans="1:14" x14ac:dyDescent="0.3">
      <c r="A57" s="5" t="s">
        <v>17</v>
      </c>
      <c r="B57" s="1" t="s">
        <v>73</v>
      </c>
      <c r="C57" s="1">
        <v>0</v>
      </c>
      <c r="D57" s="1">
        <v>82</v>
      </c>
      <c r="E57" s="1">
        <v>133</v>
      </c>
      <c r="F57" s="1">
        <v>133</v>
      </c>
      <c r="G57" s="1">
        <v>210</v>
      </c>
      <c r="H57" s="1">
        <v>252</v>
      </c>
      <c r="I57" s="1">
        <v>293</v>
      </c>
      <c r="J57" s="1">
        <v>401</v>
      </c>
      <c r="K57" s="1">
        <v>371</v>
      </c>
      <c r="L57" s="1">
        <v>182</v>
      </c>
      <c r="M57" s="1">
        <v>0</v>
      </c>
      <c r="N57" s="1">
        <v>0</v>
      </c>
    </row>
    <row r="58" spans="1:14" x14ac:dyDescent="0.3">
      <c r="A58" s="5" t="s">
        <v>17</v>
      </c>
      <c r="B58" s="1" t="s">
        <v>74</v>
      </c>
      <c r="C58" s="1">
        <v>0</v>
      </c>
      <c r="D58" s="1">
        <v>27</v>
      </c>
      <c r="E58" s="1">
        <v>43</v>
      </c>
      <c r="F58" s="1">
        <v>36</v>
      </c>
      <c r="G58" s="1">
        <v>67</v>
      </c>
      <c r="H58" s="1">
        <v>82</v>
      </c>
      <c r="I58" s="1">
        <v>108</v>
      </c>
      <c r="J58" s="1">
        <v>155</v>
      </c>
      <c r="K58" s="1">
        <v>167</v>
      </c>
      <c r="L58" s="1">
        <v>65</v>
      </c>
      <c r="M58" s="1">
        <v>0</v>
      </c>
      <c r="N58" s="1">
        <v>0</v>
      </c>
    </row>
    <row r="59" spans="1:14" x14ac:dyDescent="0.3">
      <c r="A59" s="5" t="s">
        <v>17</v>
      </c>
      <c r="B59" s="1" t="s">
        <v>75</v>
      </c>
      <c r="C59" s="1">
        <v>2164</v>
      </c>
      <c r="D59" s="1">
        <v>2795</v>
      </c>
      <c r="E59" s="1">
        <v>3302</v>
      </c>
      <c r="F59" s="1">
        <v>2874</v>
      </c>
      <c r="G59" s="1">
        <v>1843</v>
      </c>
      <c r="H59" s="1">
        <v>1570</v>
      </c>
      <c r="I59" s="1">
        <v>1539</v>
      </c>
      <c r="J59" s="1">
        <v>1238</v>
      </c>
      <c r="K59" s="1">
        <v>663</v>
      </c>
      <c r="L59" s="1">
        <v>273</v>
      </c>
      <c r="M59" s="1">
        <v>0</v>
      </c>
      <c r="N59" s="1">
        <v>0</v>
      </c>
    </row>
    <row r="60" spans="1:14" x14ac:dyDescent="0.3">
      <c r="A60" s="5" t="s">
        <v>18</v>
      </c>
      <c r="B60" s="1" t="s">
        <v>67</v>
      </c>
      <c r="C60" s="1">
        <v>0</v>
      </c>
      <c r="D60" s="1">
        <v>1</v>
      </c>
      <c r="E60" s="1">
        <v>5</v>
      </c>
      <c r="F60" s="1">
        <v>4</v>
      </c>
      <c r="G60" s="1">
        <v>2</v>
      </c>
      <c r="H60" s="1">
        <v>4</v>
      </c>
      <c r="I60" s="1">
        <v>1</v>
      </c>
      <c r="J60" s="1">
        <v>1</v>
      </c>
      <c r="K60" s="1">
        <v>1</v>
      </c>
      <c r="L60" s="1">
        <v>2</v>
      </c>
      <c r="M60" s="1">
        <v>0</v>
      </c>
      <c r="N60" s="1">
        <v>0</v>
      </c>
    </row>
    <row r="61" spans="1:14" x14ac:dyDescent="0.3">
      <c r="A61" s="5" t="s">
        <v>18</v>
      </c>
      <c r="B61" s="1" t="s">
        <v>68</v>
      </c>
      <c r="C61" s="1">
        <v>0</v>
      </c>
      <c r="D61" s="1">
        <v>38</v>
      </c>
      <c r="E61" s="1">
        <v>138</v>
      </c>
      <c r="F61" s="1">
        <v>102</v>
      </c>
      <c r="G61" s="1">
        <v>71</v>
      </c>
      <c r="H61" s="1">
        <v>41</v>
      </c>
      <c r="I61" s="1">
        <v>44</v>
      </c>
      <c r="J61" s="1">
        <v>56</v>
      </c>
      <c r="K61" s="1">
        <v>16</v>
      </c>
      <c r="L61" s="1">
        <v>15</v>
      </c>
      <c r="M61" s="1">
        <v>0</v>
      </c>
      <c r="N61" s="1">
        <v>0</v>
      </c>
    </row>
    <row r="62" spans="1:14" x14ac:dyDescent="0.3">
      <c r="A62" s="5" t="s">
        <v>18</v>
      </c>
      <c r="B62" s="1" t="s">
        <v>69</v>
      </c>
      <c r="C62" s="1">
        <v>0</v>
      </c>
      <c r="D62" s="1">
        <v>7</v>
      </c>
      <c r="E62" s="1">
        <v>21</v>
      </c>
      <c r="F62" s="1">
        <v>12</v>
      </c>
      <c r="G62" s="1">
        <v>15</v>
      </c>
      <c r="H62" s="1">
        <v>5</v>
      </c>
      <c r="I62" s="1">
        <v>14</v>
      </c>
      <c r="J62" s="1">
        <v>17</v>
      </c>
      <c r="K62" s="1">
        <v>5</v>
      </c>
      <c r="L62" s="1">
        <v>1</v>
      </c>
      <c r="M62" s="1">
        <v>0</v>
      </c>
      <c r="N62" s="1">
        <v>0</v>
      </c>
    </row>
    <row r="63" spans="1:14" x14ac:dyDescent="0.3">
      <c r="A63" s="5" t="s">
        <v>18</v>
      </c>
      <c r="B63" s="1" t="s">
        <v>70</v>
      </c>
      <c r="C63" s="1">
        <v>0</v>
      </c>
      <c r="D63" s="1">
        <v>0</v>
      </c>
      <c r="E63" s="1">
        <v>4</v>
      </c>
      <c r="F63" s="1">
        <v>4</v>
      </c>
      <c r="G63" s="1">
        <v>2</v>
      </c>
      <c r="H63" s="1">
        <v>1</v>
      </c>
      <c r="I63" s="1">
        <v>2</v>
      </c>
      <c r="J63" s="1">
        <v>4</v>
      </c>
      <c r="K63" s="1">
        <v>0</v>
      </c>
      <c r="L63" s="1">
        <v>1</v>
      </c>
      <c r="M63" s="1">
        <v>0</v>
      </c>
      <c r="N63" s="1">
        <v>0</v>
      </c>
    </row>
    <row r="64" spans="1:14" x14ac:dyDescent="0.3">
      <c r="A64" s="5" t="s">
        <v>18</v>
      </c>
      <c r="B64" s="1" t="s">
        <v>71</v>
      </c>
      <c r="C64" s="1">
        <v>0</v>
      </c>
      <c r="D64" s="1">
        <v>11</v>
      </c>
      <c r="E64" s="1">
        <v>68</v>
      </c>
      <c r="F64" s="1">
        <v>63</v>
      </c>
      <c r="G64" s="1">
        <v>34</v>
      </c>
      <c r="H64" s="1">
        <v>23</v>
      </c>
      <c r="I64" s="1">
        <v>21</v>
      </c>
      <c r="J64" s="1">
        <v>24</v>
      </c>
      <c r="K64" s="1">
        <v>20</v>
      </c>
      <c r="L64" s="1">
        <v>10</v>
      </c>
      <c r="M64" s="1">
        <v>0</v>
      </c>
      <c r="N64" s="1">
        <v>0</v>
      </c>
    </row>
    <row r="65" spans="1:14" x14ac:dyDescent="0.3">
      <c r="A65" s="5" t="s">
        <v>18</v>
      </c>
      <c r="B65" s="1" t="s">
        <v>72</v>
      </c>
      <c r="C65" s="1">
        <v>0</v>
      </c>
      <c r="D65" s="1">
        <v>0</v>
      </c>
      <c r="E65" s="1">
        <v>1</v>
      </c>
      <c r="F65" s="1">
        <v>1</v>
      </c>
      <c r="G65" s="1">
        <v>0</v>
      </c>
      <c r="H65" s="1">
        <v>2</v>
      </c>
      <c r="I65" s="1">
        <v>1</v>
      </c>
      <c r="J65" s="1">
        <v>1</v>
      </c>
      <c r="K65" s="1">
        <v>1</v>
      </c>
      <c r="L65" s="1">
        <v>0</v>
      </c>
      <c r="M65" s="1">
        <v>0</v>
      </c>
      <c r="N65" s="1">
        <v>0</v>
      </c>
    </row>
    <row r="66" spans="1:14" x14ac:dyDescent="0.3">
      <c r="A66" s="5" t="s">
        <v>18</v>
      </c>
      <c r="B66" s="1" t="s">
        <v>59</v>
      </c>
      <c r="C66" s="1">
        <v>0</v>
      </c>
      <c r="D66" s="1">
        <v>3</v>
      </c>
      <c r="E66" s="1">
        <v>6</v>
      </c>
      <c r="F66" s="1">
        <v>2</v>
      </c>
      <c r="G66" s="1">
        <v>2</v>
      </c>
      <c r="H66" s="1">
        <v>3</v>
      </c>
      <c r="I66" s="1">
        <v>5</v>
      </c>
      <c r="J66" s="1">
        <v>1</v>
      </c>
      <c r="K66" s="1">
        <v>0</v>
      </c>
      <c r="L66" s="1">
        <v>0</v>
      </c>
      <c r="M66" s="1">
        <v>0</v>
      </c>
      <c r="N66" s="1">
        <v>0</v>
      </c>
    </row>
    <row r="67" spans="1:14" x14ac:dyDescent="0.3">
      <c r="A67" s="5" t="s">
        <v>18</v>
      </c>
      <c r="B67" s="1" t="s">
        <v>73</v>
      </c>
      <c r="C67" s="1">
        <v>0</v>
      </c>
      <c r="D67" s="1">
        <v>15</v>
      </c>
      <c r="E67" s="1">
        <v>54</v>
      </c>
      <c r="F67" s="1">
        <v>30</v>
      </c>
      <c r="G67" s="1">
        <v>23</v>
      </c>
      <c r="H67" s="1">
        <v>21</v>
      </c>
      <c r="I67" s="1">
        <v>22</v>
      </c>
      <c r="J67" s="1">
        <v>23</v>
      </c>
      <c r="K67" s="1">
        <v>18</v>
      </c>
      <c r="L67" s="1">
        <v>4</v>
      </c>
      <c r="M67" s="1">
        <v>0</v>
      </c>
      <c r="N67" s="1">
        <v>0</v>
      </c>
    </row>
    <row r="68" spans="1:14" x14ac:dyDescent="0.3">
      <c r="A68" s="5" t="s">
        <v>18</v>
      </c>
      <c r="B68" s="1" t="s">
        <v>74</v>
      </c>
      <c r="C68" s="1">
        <v>0</v>
      </c>
      <c r="D68" s="1">
        <v>12</v>
      </c>
      <c r="E68" s="1">
        <v>37</v>
      </c>
      <c r="F68" s="1">
        <v>20</v>
      </c>
      <c r="G68" s="1">
        <v>12</v>
      </c>
      <c r="H68" s="1">
        <v>16</v>
      </c>
      <c r="I68" s="1">
        <v>10</v>
      </c>
      <c r="J68" s="1">
        <v>13</v>
      </c>
      <c r="K68" s="1">
        <v>2</v>
      </c>
      <c r="L68" s="1">
        <v>1</v>
      </c>
      <c r="M68" s="1">
        <v>0</v>
      </c>
      <c r="N68" s="1">
        <v>0</v>
      </c>
    </row>
    <row r="69" spans="1:14" x14ac:dyDescent="0.3">
      <c r="A69" s="5" t="s">
        <v>18</v>
      </c>
      <c r="B69" s="1" t="s">
        <v>75</v>
      </c>
      <c r="C69" s="1">
        <v>145</v>
      </c>
      <c r="D69" s="1">
        <v>195</v>
      </c>
      <c r="E69" s="1">
        <v>563</v>
      </c>
      <c r="F69" s="1">
        <v>419</v>
      </c>
      <c r="G69" s="1">
        <v>195</v>
      </c>
      <c r="H69" s="1">
        <v>113</v>
      </c>
      <c r="I69" s="1">
        <v>62</v>
      </c>
      <c r="J69" s="1">
        <v>60</v>
      </c>
      <c r="K69" s="1">
        <v>25</v>
      </c>
      <c r="L69" s="1">
        <v>12</v>
      </c>
      <c r="M69" s="1">
        <v>0</v>
      </c>
      <c r="N69" s="1">
        <v>0</v>
      </c>
    </row>
    <row r="70" spans="1:14" x14ac:dyDescent="0.3">
      <c r="A70" s="5" t="s">
        <v>19</v>
      </c>
      <c r="B70" s="1" t="s">
        <v>67</v>
      </c>
      <c r="C70" s="1">
        <v>0</v>
      </c>
      <c r="D70" s="1">
        <v>6</v>
      </c>
      <c r="E70" s="1">
        <v>7</v>
      </c>
      <c r="F70" s="1">
        <v>12</v>
      </c>
      <c r="G70" s="1">
        <v>9</v>
      </c>
      <c r="H70" s="1">
        <v>11</v>
      </c>
      <c r="I70" s="1">
        <v>5</v>
      </c>
      <c r="J70" s="1">
        <v>17</v>
      </c>
      <c r="K70" s="1">
        <v>10</v>
      </c>
      <c r="L70" s="1">
        <v>7</v>
      </c>
      <c r="M70" s="1">
        <v>0</v>
      </c>
      <c r="N70" s="1">
        <v>0</v>
      </c>
    </row>
    <row r="71" spans="1:14" x14ac:dyDescent="0.3">
      <c r="A71" s="5" t="s">
        <v>19</v>
      </c>
      <c r="B71" s="1" t="s">
        <v>68</v>
      </c>
      <c r="C71" s="1">
        <v>0</v>
      </c>
      <c r="D71" s="1">
        <v>109</v>
      </c>
      <c r="E71" s="1">
        <v>168</v>
      </c>
      <c r="F71" s="1">
        <v>237</v>
      </c>
      <c r="G71" s="1">
        <v>233</v>
      </c>
      <c r="H71" s="1">
        <v>179</v>
      </c>
      <c r="I71" s="1">
        <v>157</v>
      </c>
      <c r="J71" s="1">
        <v>198</v>
      </c>
      <c r="K71" s="1">
        <v>186</v>
      </c>
      <c r="L71" s="1">
        <v>79</v>
      </c>
      <c r="M71" s="1">
        <v>0</v>
      </c>
      <c r="N71" s="1">
        <v>0</v>
      </c>
    </row>
    <row r="72" spans="1:14" x14ac:dyDescent="0.3">
      <c r="A72" s="5" t="s">
        <v>19</v>
      </c>
      <c r="B72" s="1" t="s">
        <v>69</v>
      </c>
      <c r="C72" s="1">
        <v>0</v>
      </c>
      <c r="D72" s="1">
        <v>18</v>
      </c>
      <c r="E72" s="1">
        <v>24</v>
      </c>
      <c r="F72" s="1">
        <v>34</v>
      </c>
      <c r="G72" s="1">
        <v>31</v>
      </c>
      <c r="H72" s="1">
        <v>26</v>
      </c>
      <c r="I72" s="1">
        <v>28</v>
      </c>
      <c r="J72" s="1">
        <v>31</v>
      </c>
      <c r="K72" s="1">
        <v>30</v>
      </c>
      <c r="L72" s="1">
        <v>29</v>
      </c>
      <c r="M72" s="1">
        <v>0</v>
      </c>
      <c r="N72" s="1">
        <v>0</v>
      </c>
    </row>
    <row r="73" spans="1:14" x14ac:dyDescent="0.3">
      <c r="A73" s="5" t="s">
        <v>19</v>
      </c>
      <c r="B73" s="1" t="s">
        <v>70</v>
      </c>
      <c r="C73" s="1">
        <v>0</v>
      </c>
      <c r="D73" s="1">
        <v>2</v>
      </c>
      <c r="E73" s="1">
        <v>7</v>
      </c>
      <c r="F73" s="1">
        <v>11</v>
      </c>
      <c r="G73" s="1">
        <v>3</v>
      </c>
      <c r="H73" s="1">
        <v>2</v>
      </c>
      <c r="I73" s="1">
        <v>5</v>
      </c>
      <c r="J73" s="1">
        <v>3</v>
      </c>
      <c r="K73" s="1">
        <v>6</v>
      </c>
      <c r="L73" s="1">
        <v>1</v>
      </c>
      <c r="M73" s="1">
        <v>0</v>
      </c>
      <c r="N73" s="1">
        <v>0</v>
      </c>
    </row>
    <row r="74" spans="1:14" x14ac:dyDescent="0.3">
      <c r="A74" s="5" t="s">
        <v>19</v>
      </c>
      <c r="B74" s="1" t="s">
        <v>71</v>
      </c>
      <c r="C74" s="1">
        <v>0</v>
      </c>
      <c r="D74" s="1">
        <v>30</v>
      </c>
      <c r="E74" s="1">
        <v>59</v>
      </c>
      <c r="F74" s="1">
        <v>85</v>
      </c>
      <c r="G74" s="1">
        <v>68</v>
      </c>
      <c r="H74" s="1">
        <v>60</v>
      </c>
      <c r="I74" s="1">
        <v>53</v>
      </c>
      <c r="J74" s="1">
        <v>84</v>
      </c>
      <c r="K74" s="1">
        <v>88</v>
      </c>
      <c r="L74" s="1">
        <v>62</v>
      </c>
      <c r="M74" s="1">
        <v>0</v>
      </c>
      <c r="N74" s="1">
        <v>0</v>
      </c>
    </row>
    <row r="75" spans="1:14" x14ac:dyDescent="0.3">
      <c r="A75" s="5" t="s">
        <v>19</v>
      </c>
      <c r="B75" s="1" t="s">
        <v>72</v>
      </c>
      <c r="C75" s="1">
        <v>0</v>
      </c>
      <c r="D75" s="1">
        <v>0</v>
      </c>
      <c r="E75" s="1">
        <v>3</v>
      </c>
      <c r="F75" s="1">
        <v>2</v>
      </c>
      <c r="G75" s="1">
        <v>1</v>
      </c>
      <c r="H75" s="1">
        <v>1</v>
      </c>
      <c r="I75" s="1">
        <v>1</v>
      </c>
      <c r="J75" s="1">
        <v>3</v>
      </c>
      <c r="K75" s="1">
        <v>3</v>
      </c>
      <c r="L75" s="1">
        <v>2</v>
      </c>
      <c r="M75" s="1">
        <v>0</v>
      </c>
      <c r="N75" s="1">
        <v>0</v>
      </c>
    </row>
    <row r="76" spans="1:14" x14ac:dyDescent="0.3">
      <c r="A76" s="5" t="s">
        <v>19</v>
      </c>
      <c r="B76" s="1" t="s">
        <v>59</v>
      </c>
      <c r="C76" s="1">
        <v>0</v>
      </c>
      <c r="D76" s="1">
        <v>4</v>
      </c>
      <c r="E76" s="1">
        <v>10</v>
      </c>
      <c r="F76" s="1">
        <v>8</v>
      </c>
      <c r="G76" s="1">
        <v>8</v>
      </c>
      <c r="H76" s="1">
        <v>6</v>
      </c>
      <c r="I76" s="1">
        <v>7</v>
      </c>
      <c r="J76" s="1">
        <v>5</v>
      </c>
      <c r="K76" s="1">
        <v>6</v>
      </c>
      <c r="L76" s="1">
        <v>4</v>
      </c>
      <c r="M76" s="1">
        <v>0</v>
      </c>
      <c r="N76" s="1">
        <v>0</v>
      </c>
    </row>
    <row r="77" spans="1:14" x14ac:dyDescent="0.3">
      <c r="A77" s="5" t="s">
        <v>19</v>
      </c>
      <c r="B77" s="1" t="s">
        <v>73</v>
      </c>
      <c r="C77" s="1">
        <v>0</v>
      </c>
      <c r="D77" s="1">
        <v>53</v>
      </c>
      <c r="E77" s="1">
        <v>76</v>
      </c>
      <c r="F77" s="1">
        <v>94</v>
      </c>
      <c r="G77" s="1">
        <v>115</v>
      </c>
      <c r="H77" s="1">
        <v>88</v>
      </c>
      <c r="I77" s="1">
        <v>101</v>
      </c>
      <c r="J77" s="1">
        <v>112</v>
      </c>
      <c r="K77" s="1">
        <v>87</v>
      </c>
      <c r="L77" s="1">
        <v>44</v>
      </c>
      <c r="M77" s="1">
        <v>0</v>
      </c>
      <c r="N77" s="1">
        <v>0</v>
      </c>
    </row>
    <row r="78" spans="1:14" x14ac:dyDescent="0.3">
      <c r="A78" s="5" t="s">
        <v>19</v>
      </c>
      <c r="B78" s="1" t="s">
        <v>74</v>
      </c>
      <c r="C78" s="1">
        <v>0</v>
      </c>
      <c r="D78" s="1">
        <v>35</v>
      </c>
      <c r="E78" s="1">
        <v>37</v>
      </c>
      <c r="F78" s="1">
        <v>53</v>
      </c>
      <c r="G78" s="1">
        <v>60</v>
      </c>
      <c r="H78" s="1">
        <v>45</v>
      </c>
      <c r="I78" s="1">
        <v>43</v>
      </c>
      <c r="J78" s="1">
        <v>60</v>
      </c>
      <c r="K78" s="1">
        <v>43</v>
      </c>
      <c r="L78" s="1">
        <v>29</v>
      </c>
      <c r="M78" s="1">
        <v>0</v>
      </c>
      <c r="N78" s="1">
        <v>0</v>
      </c>
    </row>
    <row r="79" spans="1:14" x14ac:dyDescent="0.3">
      <c r="A79" s="5" t="s">
        <v>19</v>
      </c>
      <c r="B79" s="1" t="s">
        <v>75</v>
      </c>
      <c r="C79" s="1">
        <v>476</v>
      </c>
      <c r="D79" s="1">
        <v>526</v>
      </c>
      <c r="E79" s="1">
        <v>695</v>
      </c>
      <c r="F79" s="1">
        <v>693</v>
      </c>
      <c r="G79" s="1">
        <v>502</v>
      </c>
      <c r="H79" s="1">
        <v>294</v>
      </c>
      <c r="I79" s="1">
        <v>204</v>
      </c>
      <c r="J79" s="1">
        <v>187</v>
      </c>
      <c r="K79" s="1">
        <v>98</v>
      </c>
      <c r="L79" s="1">
        <v>40</v>
      </c>
      <c r="M79" s="1">
        <v>0</v>
      </c>
      <c r="N79" s="1">
        <v>0</v>
      </c>
    </row>
    <row r="80" spans="1:14" x14ac:dyDescent="0.3">
      <c r="A80" s="5" t="s">
        <v>20</v>
      </c>
      <c r="B80" s="1" t="s">
        <v>67</v>
      </c>
      <c r="C80" s="1">
        <v>0</v>
      </c>
      <c r="D80" s="1">
        <v>0</v>
      </c>
      <c r="E80" s="1">
        <v>0</v>
      </c>
      <c r="F80" s="1">
        <v>0</v>
      </c>
      <c r="G80" s="1">
        <v>1</v>
      </c>
      <c r="H80" s="1">
        <v>0</v>
      </c>
      <c r="I80" s="1">
        <v>0</v>
      </c>
      <c r="J80" s="1">
        <v>1</v>
      </c>
      <c r="K80" s="1">
        <v>1</v>
      </c>
      <c r="L80" s="1">
        <v>14</v>
      </c>
      <c r="M80" s="1">
        <v>27</v>
      </c>
      <c r="N80" s="1">
        <v>33</v>
      </c>
    </row>
    <row r="81" spans="1:14" x14ac:dyDescent="0.3">
      <c r="A81" s="5" t="s">
        <v>20</v>
      </c>
      <c r="B81" s="1" t="s">
        <v>68</v>
      </c>
      <c r="C81" s="1">
        <v>0</v>
      </c>
      <c r="D81" s="1">
        <v>1</v>
      </c>
      <c r="E81" s="1">
        <v>0</v>
      </c>
      <c r="F81" s="1">
        <v>1</v>
      </c>
      <c r="G81" s="1">
        <v>0</v>
      </c>
      <c r="H81" s="1">
        <v>2</v>
      </c>
      <c r="I81" s="1">
        <v>3</v>
      </c>
      <c r="J81" s="1">
        <v>15</v>
      </c>
      <c r="K81" s="1">
        <v>15</v>
      </c>
      <c r="L81" s="1">
        <v>232</v>
      </c>
      <c r="M81" s="1">
        <v>402</v>
      </c>
      <c r="N81" s="1">
        <v>304</v>
      </c>
    </row>
    <row r="82" spans="1:14" x14ac:dyDescent="0.3">
      <c r="A82" s="5" t="s">
        <v>20</v>
      </c>
      <c r="B82" s="1" t="s">
        <v>69</v>
      </c>
      <c r="C82" s="1">
        <v>0</v>
      </c>
      <c r="D82" s="1">
        <v>0</v>
      </c>
      <c r="E82" s="1">
        <v>0</v>
      </c>
      <c r="F82" s="1">
        <v>0</v>
      </c>
      <c r="G82" s="1">
        <v>0</v>
      </c>
      <c r="H82" s="1">
        <v>3</v>
      </c>
      <c r="I82" s="1">
        <v>0</v>
      </c>
      <c r="J82" s="1">
        <v>3</v>
      </c>
      <c r="K82" s="1">
        <v>2</v>
      </c>
      <c r="L82" s="1">
        <v>55</v>
      </c>
      <c r="M82" s="1">
        <v>88</v>
      </c>
      <c r="N82" s="1">
        <v>110</v>
      </c>
    </row>
    <row r="83" spans="1:14" x14ac:dyDescent="0.3">
      <c r="A83" s="5" t="s">
        <v>20</v>
      </c>
      <c r="B83" s="1" t="s">
        <v>70</v>
      </c>
      <c r="C83" s="1">
        <v>0</v>
      </c>
      <c r="D83" s="1">
        <v>0</v>
      </c>
      <c r="E83" s="1">
        <v>0</v>
      </c>
      <c r="F83" s="1">
        <v>0</v>
      </c>
      <c r="G83" s="1">
        <v>0</v>
      </c>
      <c r="H83" s="1">
        <v>0</v>
      </c>
      <c r="I83" s="1">
        <v>0</v>
      </c>
      <c r="J83" s="1">
        <v>1</v>
      </c>
      <c r="K83" s="1">
        <v>0</v>
      </c>
      <c r="L83" s="1">
        <v>9</v>
      </c>
      <c r="M83" s="1">
        <v>18</v>
      </c>
      <c r="N83" s="1">
        <v>17</v>
      </c>
    </row>
    <row r="84" spans="1:14" x14ac:dyDescent="0.3">
      <c r="A84" s="5" t="s">
        <v>20</v>
      </c>
      <c r="B84" s="1" t="s">
        <v>71</v>
      </c>
      <c r="C84" s="1">
        <v>0</v>
      </c>
      <c r="D84" s="1">
        <v>0</v>
      </c>
      <c r="E84" s="1">
        <v>0</v>
      </c>
      <c r="F84" s="1">
        <v>0</v>
      </c>
      <c r="G84" s="1">
        <v>0</v>
      </c>
      <c r="H84" s="1">
        <v>2</v>
      </c>
      <c r="I84" s="1">
        <v>1</v>
      </c>
      <c r="J84" s="1">
        <v>2</v>
      </c>
      <c r="K84" s="1">
        <v>0</v>
      </c>
      <c r="L84" s="1">
        <v>81</v>
      </c>
      <c r="M84" s="1">
        <v>213</v>
      </c>
      <c r="N84" s="1">
        <v>214</v>
      </c>
    </row>
    <row r="85" spans="1:14" x14ac:dyDescent="0.3">
      <c r="A85" s="5" t="s">
        <v>20</v>
      </c>
      <c r="B85" s="1" t="s">
        <v>72</v>
      </c>
      <c r="C85" s="1">
        <v>0</v>
      </c>
      <c r="D85" s="1">
        <v>0</v>
      </c>
      <c r="E85" s="1">
        <v>0</v>
      </c>
      <c r="F85" s="1">
        <v>0</v>
      </c>
      <c r="G85" s="1">
        <v>0</v>
      </c>
      <c r="H85" s="1">
        <v>0</v>
      </c>
      <c r="I85" s="1">
        <v>0</v>
      </c>
      <c r="J85" s="1">
        <v>0</v>
      </c>
      <c r="K85" s="1">
        <v>0</v>
      </c>
      <c r="L85" s="1">
        <v>2</v>
      </c>
      <c r="M85" s="1">
        <v>9</v>
      </c>
      <c r="N85" s="1">
        <v>5</v>
      </c>
    </row>
    <row r="86" spans="1:14" x14ac:dyDescent="0.3">
      <c r="A86" s="5" t="s">
        <v>20</v>
      </c>
      <c r="B86" s="1" t="s">
        <v>59</v>
      </c>
      <c r="C86" s="1">
        <v>0</v>
      </c>
      <c r="D86" s="1">
        <v>0</v>
      </c>
      <c r="E86" s="1">
        <v>0</v>
      </c>
      <c r="F86" s="1">
        <v>0</v>
      </c>
      <c r="G86" s="1">
        <v>0</v>
      </c>
      <c r="H86" s="1">
        <v>0</v>
      </c>
      <c r="I86" s="1">
        <v>0</v>
      </c>
      <c r="J86" s="1">
        <v>1</v>
      </c>
      <c r="K86" s="1">
        <v>0</v>
      </c>
      <c r="L86" s="1">
        <v>10</v>
      </c>
      <c r="M86" s="1">
        <v>8</v>
      </c>
      <c r="N86" s="1">
        <v>14</v>
      </c>
    </row>
    <row r="87" spans="1:14" x14ac:dyDescent="0.3">
      <c r="A87" s="5" t="s">
        <v>20</v>
      </c>
      <c r="B87" s="1" t="s">
        <v>73</v>
      </c>
      <c r="C87" s="1">
        <v>0</v>
      </c>
      <c r="D87" s="1">
        <v>0</v>
      </c>
      <c r="E87" s="1">
        <v>0</v>
      </c>
      <c r="F87" s="1">
        <v>0</v>
      </c>
      <c r="G87" s="1">
        <v>0</v>
      </c>
      <c r="H87" s="1">
        <v>2</v>
      </c>
      <c r="I87" s="1">
        <v>1</v>
      </c>
      <c r="J87" s="1">
        <v>14</v>
      </c>
      <c r="K87" s="1">
        <v>12</v>
      </c>
      <c r="L87" s="1">
        <v>123</v>
      </c>
      <c r="M87" s="1">
        <v>223</v>
      </c>
      <c r="N87" s="1">
        <v>195</v>
      </c>
    </row>
    <row r="88" spans="1:14" x14ac:dyDescent="0.3">
      <c r="A88" s="5" t="s">
        <v>20</v>
      </c>
      <c r="B88" s="1" t="s">
        <v>74</v>
      </c>
      <c r="C88" s="1">
        <v>0</v>
      </c>
      <c r="D88" s="1">
        <v>0</v>
      </c>
      <c r="E88" s="1">
        <v>0</v>
      </c>
      <c r="F88" s="1">
        <v>0</v>
      </c>
      <c r="G88" s="1">
        <v>0</v>
      </c>
      <c r="H88" s="1">
        <v>3</v>
      </c>
      <c r="I88" s="1">
        <v>0</v>
      </c>
      <c r="J88" s="1">
        <v>4</v>
      </c>
      <c r="K88" s="1">
        <v>6</v>
      </c>
      <c r="L88" s="1">
        <v>50</v>
      </c>
      <c r="M88" s="1">
        <v>91</v>
      </c>
      <c r="N88" s="1">
        <v>96</v>
      </c>
    </row>
    <row r="89" spans="1:14" x14ac:dyDescent="0.3">
      <c r="A89" s="5" t="s">
        <v>20</v>
      </c>
      <c r="B89" s="1" t="s">
        <v>75</v>
      </c>
      <c r="C89" s="1">
        <v>1292</v>
      </c>
      <c r="D89" s="1">
        <v>26</v>
      </c>
      <c r="E89" s="1">
        <v>4</v>
      </c>
      <c r="F89" s="1">
        <v>7</v>
      </c>
      <c r="G89" s="1">
        <v>9</v>
      </c>
      <c r="H89" s="1">
        <v>12</v>
      </c>
      <c r="I89" s="1">
        <v>14</v>
      </c>
      <c r="J89" s="1">
        <v>31</v>
      </c>
      <c r="K89" s="1">
        <v>27</v>
      </c>
      <c r="L89" s="1">
        <v>246</v>
      </c>
      <c r="M89" s="1">
        <v>541</v>
      </c>
      <c r="N89" s="1">
        <v>343</v>
      </c>
    </row>
    <row r="90" spans="1:14" x14ac:dyDescent="0.3">
      <c r="A90" s="5" t="s">
        <v>21</v>
      </c>
      <c r="B90" s="1" t="s">
        <v>67</v>
      </c>
      <c r="C90" s="1">
        <v>0</v>
      </c>
      <c r="D90" s="1">
        <v>9</v>
      </c>
      <c r="E90" s="1">
        <v>10</v>
      </c>
      <c r="F90" s="1">
        <v>12</v>
      </c>
      <c r="G90" s="1">
        <v>13</v>
      </c>
      <c r="H90" s="1">
        <v>16</v>
      </c>
      <c r="I90" s="1">
        <v>22</v>
      </c>
      <c r="J90" s="1">
        <v>32</v>
      </c>
      <c r="K90" s="1">
        <v>20</v>
      </c>
      <c r="L90" s="1">
        <v>24</v>
      </c>
      <c r="M90" s="1">
        <v>44</v>
      </c>
      <c r="N90" s="1">
        <v>43</v>
      </c>
    </row>
    <row r="91" spans="1:14" x14ac:dyDescent="0.3">
      <c r="A91" s="5" t="s">
        <v>21</v>
      </c>
      <c r="B91" s="1" t="s">
        <v>68</v>
      </c>
      <c r="C91" s="1">
        <v>0</v>
      </c>
      <c r="D91" s="1">
        <v>95</v>
      </c>
      <c r="E91" s="1">
        <v>148</v>
      </c>
      <c r="F91" s="1">
        <v>217</v>
      </c>
      <c r="G91" s="1">
        <v>184</v>
      </c>
      <c r="H91" s="1">
        <v>177</v>
      </c>
      <c r="I91" s="1">
        <v>245</v>
      </c>
      <c r="J91" s="1">
        <v>272</v>
      </c>
      <c r="K91" s="1">
        <v>137</v>
      </c>
      <c r="L91" s="1">
        <v>247</v>
      </c>
      <c r="M91" s="1">
        <v>408</v>
      </c>
      <c r="N91" s="1">
        <v>369</v>
      </c>
    </row>
    <row r="92" spans="1:14" x14ac:dyDescent="0.3">
      <c r="A92" s="5" t="s">
        <v>21</v>
      </c>
      <c r="B92" s="1" t="s">
        <v>69</v>
      </c>
      <c r="C92" s="1">
        <v>0</v>
      </c>
      <c r="D92" s="1">
        <v>24</v>
      </c>
      <c r="E92" s="1">
        <v>39</v>
      </c>
      <c r="F92" s="1">
        <v>49</v>
      </c>
      <c r="G92" s="1">
        <v>40</v>
      </c>
      <c r="H92" s="1">
        <v>57</v>
      </c>
      <c r="I92" s="1">
        <v>65</v>
      </c>
      <c r="J92" s="1">
        <v>72</v>
      </c>
      <c r="K92" s="1">
        <v>38</v>
      </c>
      <c r="L92" s="1">
        <v>53</v>
      </c>
      <c r="M92" s="1">
        <v>132</v>
      </c>
      <c r="N92" s="1">
        <v>101</v>
      </c>
    </row>
    <row r="93" spans="1:14" x14ac:dyDescent="0.3">
      <c r="A93" s="5" t="s">
        <v>21</v>
      </c>
      <c r="B93" s="1" t="s">
        <v>70</v>
      </c>
      <c r="C93" s="1">
        <v>0</v>
      </c>
      <c r="D93" s="1">
        <v>0</v>
      </c>
      <c r="E93" s="1">
        <v>3</v>
      </c>
      <c r="F93" s="1">
        <v>8</v>
      </c>
      <c r="G93" s="1">
        <v>2</v>
      </c>
      <c r="H93" s="1">
        <v>2</v>
      </c>
      <c r="I93" s="1">
        <v>8</v>
      </c>
      <c r="J93" s="1">
        <v>5</v>
      </c>
      <c r="K93" s="1">
        <v>5</v>
      </c>
      <c r="L93" s="1">
        <v>9</v>
      </c>
      <c r="M93" s="1">
        <v>11</v>
      </c>
      <c r="N93" s="1">
        <v>8</v>
      </c>
    </row>
    <row r="94" spans="1:14" x14ac:dyDescent="0.3">
      <c r="A94" s="5" t="s">
        <v>21</v>
      </c>
      <c r="B94" s="1" t="s">
        <v>71</v>
      </c>
      <c r="C94" s="1">
        <v>0</v>
      </c>
      <c r="D94" s="1">
        <v>55</v>
      </c>
      <c r="E94" s="1">
        <v>71</v>
      </c>
      <c r="F94" s="1">
        <v>118</v>
      </c>
      <c r="G94" s="1">
        <v>79</v>
      </c>
      <c r="H94" s="1">
        <v>72</v>
      </c>
      <c r="I94" s="1">
        <v>81</v>
      </c>
      <c r="J94" s="1">
        <v>90</v>
      </c>
      <c r="K94" s="1">
        <v>56</v>
      </c>
      <c r="L94" s="1">
        <v>104</v>
      </c>
      <c r="M94" s="1">
        <v>227</v>
      </c>
      <c r="N94" s="1">
        <v>228</v>
      </c>
    </row>
    <row r="95" spans="1:14" x14ac:dyDescent="0.3">
      <c r="A95" s="5" t="s">
        <v>21</v>
      </c>
      <c r="B95" s="1" t="s">
        <v>72</v>
      </c>
      <c r="C95" s="1">
        <v>0</v>
      </c>
      <c r="D95" s="1">
        <v>6</v>
      </c>
      <c r="E95" s="1">
        <v>0</v>
      </c>
      <c r="F95" s="1">
        <v>3</v>
      </c>
      <c r="G95" s="1">
        <v>1</v>
      </c>
      <c r="H95" s="1">
        <v>1</v>
      </c>
      <c r="I95" s="1">
        <v>1</v>
      </c>
      <c r="J95" s="1">
        <v>6</v>
      </c>
      <c r="K95" s="1">
        <v>2</v>
      </c>
      <c r="L95" s="1">
        <v>3</v>
      </c>
      <c r="M95" s="1">
        <v>7</v>
      </c>
      <c r="N95" s="1">
        <v>11</v>
      </c>
    </row>
    <row r="96" spans="1:14" x14ac:dyDescent="0.3">
      <c r="A96" s="5" t="s">
        <v>21</v>
      </c>
      <c r="B96" s="1" t="s">
        <v>59</v>
      </c>
      <c r="C96" s="1">
        <v>0</v>
      </c>
      <c r="D96" s="1">
        <v>5</v>
      </c>
      <c r="E96" s="1">
        <v>4</v>
      </c>
      <c r="F96" s="1">
        <v>9</v>
      </c>
      <c r="G96" s="1">
        <v>6</v>
      </c>
      <c r="H96" s="1">
        <v>6</v>
      </c>
      <c r="I96" s="1">
        <v>6</v>
      </c>
      <c r="J96" s="1">
        <v>9</v>
      </c>
      <c r="K96" s="1">
        <v>4</v>
      </c>
      <c r="L96" s="1">
        <v>10</v>
      </c>
      <c r="M96" s="1">
        <v>8</v>
      </c>
      <c r="N96" s="1">
        <v>23</v>
      </c>
    </row>
    <row r="97" spans="1:14" x14ac:dyDescent="0.3">
      <c r="A97" s="5" t="s">
        <v>21</v>
      </c>
      <c r="B97" s="1" t="s">
        <v>73</v>
      </c>
      <c r="C97" s="1">
        <v>0</v>
      </c>
      <c r="D97" s="1">
        <v>38</v>
      </c>
      <c r="E97" s="1">
        <v>73</v>
      </c>
      <c r="F97" s="1">
        <v>86</v>
      </c>
      <c r="G97" s="1">
        <v>71</v>
      </c>
      <c r="H97" s="1">
        <v>83</v>
      </c>
      <c r="I97" s="1">
        <v>128</v>
      </c>
      <c r="J97" s="1">
        <v>175</v>
      </c>
      <c r="K97" s="1">
        <v>91</v>
      </c>
      <c r="L97" s="1">
        <v>157</v>
      </c>
      <c r="M97" s="1">
        <v>266</v>
      </c>
      <c r="N97" s="1">
        <v>256</v>
      </c>
    </row>
    <row r="98" spans="1:14" x14ac:dyDescent="0.3">
      <c r="A98" s="5" t="s">
        <v>21</v>
      </c>
      <c r="B98" s="1" t="s">
        <v>74</v>
      </c>
      <c r="C98" s="1">
        <v>0</v>
      </c>
      <c r="D98" s="1">
        <v>27</v>
      </c>
      <c r="E98" s="1">
        <v>36</v>
      </c>
      <c r="F98" s="1">
        <v>55</v>
      </c>
      <c r="G98" s="1">
        <v>41</v>
      </c>
      <c r="H98" s="1">
        <v>34</v>
      </c>
      <c r="I98" s="1">
        <v>46</v>
      </c>
      <c r="J98" s="1">
        <v>63</v>
      </c>
      <c r="K98" s="1">
        <v>31</v>
      </c>
      <c r="L98" s="1">
        <v>57</v>
      </c>
      <c r="M98" s="1">
        <v>94</v>
      </c>
      <c r="N98" s="1">
        <v>91</v>
      </c>
    </row>
    <row r="99" spans="1:14" x14ac:dyDescent="0.3">
      <c r="A99" s="5" t="s">
        <v>21</v>
      </c>
      <c r="B99" s="1" t="s">
        <v>75</v>
      </c>
      <c r="C99" s="1">
        <v>2876</v>
      </c>
      <c r="D99" s="1">
        <v>2441</v>
      </c>
      <c r="E99" s="1">
        <v>2843</v>
      </c>
      <c r="F99" s="1">
        <v>2751</v>
      </c>
      <c r="G99" s="1">
        <v>1713</v>
      </c>
      <c r="H99" s="1">
        <v>1031</v>
      </c>
      <c r="I99" s="1">
        <v>905</v>
      </c>
      <c r="J99" s="1">
        <v>589</v>
      </c>
      <c r="K99" s="1">
        <v>217</v>
      </c>
      <c r="L99" s="1">
        <v>250</v>
      </c>
      <c r="M99" s="1">
        <v>301</v>
      </c>
      <c r="N99" s="1">
        <v>275</v>
      </c>
    </row>
    <row r="100" spans="1:14" x14ac:dyDescent="0.3">
      <c r="A100" s="6" t="s">
        <v>28</v>
      </c>
      <c r="B100" s="2" t="s">
        <v>22</v>
      </c>
      <c r="C100" s="2">
        <v>10150</v>
      </c>
      <c r="D100" s="2">
        <v>12257</v>
      </c>
      <c r="E100" s="2">
        <v>15882</v>
      </c>
      <c r="F100" s="2">
        <v>15630</v>
      </c>
      <c r="G100" s="2">
        <v>11662</v>
      </c>
      <c r="H100" s="2">
        <v>9701</v>
      </c>
      <c r="I100" s="2">
        <v>9450</v>
      </c>
      <c r="J100" s="2">
        <v>9667</v>
      </c>
      <c r="K100" s="2">
        <v>6894</v>
      </c>
      <c r="L100" s="2">
        <v>9825</v>
      </c>
      <c r="M100" s="2">
        <v>11319</v>
      </c>
      <c r="N100" s="2">
        <v>11309</v>
      </c>
    </row>
    <row r="101" spans="1:14" x14ac:dyDescent="0.3">
      <c r="A101" s="12"/>
    </row>
    <row r="102" spans="1:14" x14ac:dyDescent="0.3">
      <c r="A102" s="12"/>
    </row>
    <row r="103" spans="1:14" x14ac:dyDescent="0.3">
      <c r="A103" s="12"/>
      <c r="C103" s="15" t="s">
        <v>27</v>
      </c>
      <c r="D103" s="16"/>
      <c r="E103" s="16"/>
      <c r="F103" s="16"/>
      <c r="G103" s="16"/>
      <c r="H103" s="16"/>
      <c r="I103" s="16"/>
      <c r="J103" s="16"/>
      <c r="K103" s="16"/>
      <c r="L103" s="16"/>
      <c r="M103" s="16"/>
      <c r="N103" s="16"/>
    </row>
    <row r="104" spans="1:14" x14ac:dyDescent="0.3">
      <c r="A104" s="7" t="s">
        <v>28</v>
      </c>
      <c r="B104" s="3" t="s">
        <v>28</v>
      </c>
      <c r="C104" s="3" t="s">
        <v>0</v>
      </c>
      <c r="D104" s="3" t="s">
        <v>1</v>
      </c>
      <c r="E104" s="3" t="s">
        <v>2</v>
      </c>
      <c r="F104" s="3" t="s">
        <v>3</v>
      </c>
      <c r="G104" s="3" t="s">
        <v>4</v>
      </c>
      <c r="H104" s="3" t="s">
        <v>5</v>
      </c>
      <c r="I104" s="3" t="s">
        <v>6</v>
      </c>
      <c r="J104" s="3" t="s">
        <v>7</v>
      </c>
      <c r="K104" s="3" t="s">
        <v>8</v>
      </c>
      <c r="L104" s="3" t="s">
        <v>9</v>
      </c>
      <c r="M104" s="3" t="s">
        <v>10</v>
      </c>
      <c r="N104" s="3" t="s">
        <v>11</v>
      </c>
    </row>
    <row r="105" spans="1:14" x14ac:dyDescent="0.3">
      <c r="A105" s="8" t="s">
        <v>12</v>
      </c>
      <c r="B105" s="4" t="s">
        <v>67</v>
      </c>
      <c r="C105" s="4">
        <v>0</v>
      </c>
      <c r="D105" s="4">
        <v>8.1586032471240894E-5</v>
      </c>
      <c r="E105" s="4">
        <v>6.2964362171011201E-5</v>
      </c>
      <c r="F105" s="4">
        <v>1.91938579654511E-4</v>
      </c>
      <c r="G105" s="4">
        <v>8.5748585148345095E-5</v>
      </c>
      <c r="H105" s="4">
        <v>6.1849293887228103E-4</v>
      </c>
      <c r="I105" s="4">
        <v>3.1746031746031703E-4</v>
      </c>
      <c r="J105" s="4">
        <v>4.1377883521257901E-4</v>
      </c>
      <c r="K105" s="4">
        <v>1.0153756890049299E-3</v>
      </c>
      <c r="L105" s="4">
        <v>2.03562340966921E-4</v>
      </c>
      <c r="M105" s="4">
        <v>0</v>
      </c>
      <c r="N105" s="4">
        <v>0</v>
      </c>
    </row>
    <row r="106" spans="1:14" x14ac:dyDescent="0.3">
      <c r="A106" s="8" t="s">
        <v>12</v>
      </c>
      <c r="B106" s="4" t="s">
        <v>68</v>
      </c>
      <c r="C106" s="4">
        <v>0</v>
      </c>
      <c r="D106" s="4">
        <v>2.6923390715509498E-3</v>
      </c>
      <c r="E106" s="4">
        <v>2.6445032111824698E-3</v>
      </c>
      <c r="F106" s="4">
        <v>1.9193857965451101E-3</v>
      </c>
      <c r="G106" s="4">
        <v>3.51569199108215E-3</v>
      </c>
      <c r="H106" s="4">
        <v>4.9479435109782499E-3</v>
      </c>
      <c r="I106" s="4">
        <v>6.2433862433862401E-3</v>
      </c>
      <c r="J106" s="4">
        <v>7.5514637426295599E-3</v>
      </c>
      <c r="K106" s="4">
        <v>1.0733971569480701E-2</v>
      </c>
      <c r="L106" s="4">
        <v>3.2569974554707399E-3</v>
      </c>
      <c r="M106" s="4">
        <v>0</v>
      </c>
      <c r="N106" s="4">
        <v>0</v>
      </c>
    </row>
    <row r="107" spans="1:14" x14ac:dyDescent="0.3">
      <c r="A107" s="8" t="s">
        <v>12</v>
      </c>
      <c r="B107" s="4" t="s">
        <v>69</v>
      </c>
      <c r="C107" s="4">
        <v>0</v>
      </c>
      <c r="D107" s="4">
        <v>2.4475809741372301E-4</v>
      </c>
      <c r="E107" s="4">
        <v>4.4075053519707801E-4</v>
      </c>
      <c r="F107" s="4">
        <v>3.8387715930902102E-4</v>
      </c>
      <c r="G107" s="4">
        <v>3.4299434059338E-4</v>
      </c>
      <c r="H107" s="4">
        <v>7.2157509535099502E-4</v>
      </c>
      <c r="I107" s="4">
        <v>1.4814814814814801E-3</v>
      </c>
      <c r="J107" s="4">
        <v>1.24133650563774E-3</v>
      </c>
      <c r="K107" s="4">
        <v>2.0307513780098599E-3</v>
      </c>
      <c r="L107" s="4">
        <v>7.1246819338422395E-4</v>
      </c>
      <c r="M107" s="4">
        <v>0</v>
      </c>
      <c r="N107" s="4">
        <v>0</v>
      </c>
    </row>
    <row r="108" spans="1:14" x14ac:dyDescent="0.3">
      <c r="A108" s="8" t="s">
        <v>12</v>
      </c>
      <c r="B108" s="4" t="s">
        <v>70</v>
      </c>
      <c r="C108" s="4">
        <v>0</v>
      </c>
      <c r="D108" s="4">
        <v>0</v>
      </c>
      <c r="E108" s="4">
        <v>1.25928724342022E-4</v>
      </c>
      <c r="F108" s="4">
        <v>1.91938579654511E-4</v>
      </c>
      <c r="G108" s="4">
        <v>8.5748585148345095E-5</v>
      </c>
      <c r="H108" s="4">
        <v>5.1541078239356801E-4</v>
      </c>
      <c r="I108" s="4">
        <v>1.05820105820106E-4</v>
      </c>
      <c r="J108" s="4">
        <v>0</v>
      </c>
      <c r="K108" s="4">
        <v>2.9010733971569498E-4</v>
      </c>
      <c r="L108" s="4">
        <v>0</v>
      </c>
      <c r="M108" s="4">
        <v>0</v>
      </c>
      <c r="N108" s="4">
        <v>0</v>
      </c>
    </row>
    <row r="109" spans="1:14" x14ac:dyDescent="0.3">
      <c r="A109" s="8" t="s">
        <v>12</v>
      </c>
      <c r="B109" s="4" t="s">
        <v>71</v>
      </c>
      <c r="C109" s="4">
        <v>0</v>
      </c>
      <c r="D109" s="4">
        <v>3.2634412988496401E-4</v>
      </c>
      <c r="E109" s="4">
        <v>1.88893086513034E-4</v>
      </c>
      <c r="F109" s="4">
        <v>2.5591810620601398E-4</v>
      </c>
      <c r="G109" s="4">
        <v>2.57245755445035E-4</v>
      </c>
      <c r="H109" s="4">
        <v>5.1541078239356801E-4</v>
      </c>
      <c r="I109" s="4">
        <v>1.05820105820106E-3</v>
      </c>
      <c r="J109" s="4">
        <v>8.2755767042515802E-4</v>
      </c>
      <c r="K109" s="4">
        <v>1.4505366985784699E-3</v>
      </c>
      <c r="L109" s="4">
        <v>4.07124681933842E-4</v>
      </c>
      <c r="M109" s="4">
        <v>0</v>
      </c>
      <c r="N109" s="4">
        <v>0</v>
      </c>
    </row>
    <row r="110" spans="1:14" x14ac:dyDescent="0.3">
      <c r="A110" s="8" t="s">
        <v>12</v>
      </c>
      <c r="B110" s="4" t="s">
        <v>72</v>
      </c>
      <c r="C110" s="4">
        <v>0</v>
      </c>
      <c r="D110" s="4">
        <v>8.1586032471240894E-5</v>
      </c>
      <c r="E110" s="4">
        <v>0</v>
      </c>
      <c r="F110" s="4">
        <v>1.2795905310300699E-4</v>
      </c>
      <c r="G110" s="4">
        <v>0</v>
      </c>
      <c r="H110" s="4">
        <v>0</v>
      </c>
      <c r="I110" s="4">
        <v>0</v>
      </c>
      <c r="J110" s="4">
        <v>2.0688941760628899E-4</v>
      </c>
      <c r="K110" s="4">
        <v>0</v>
      </c>
      <c r="L110" s="4">
        <v>0</v>
      </c>
      <c r="M110" s="4">
        <v>0</v>
      </c>
      <c r="N110" s="4">
        <v>0</v>
      </c>
    </row>
    <row r="111" spans="1:14" x14ac:dyDescent="0.3">
      <c r="A111" s="8" t="s">
        <v>12</v>
      </c>
      <c r="B111" s="4" t="s">
        <v>59</v>
      </c>
      <c r="C111" s="4">
        <v>0</v>
      </c>
      <c r="D111" s="4">
        <v>0</v>
      </c>
      <c r="E111" s="4">
        <v>2.5185744868404502E-4</v>
      </c>
      <c r="F111" s="4">
        <v>0</v>
      </c>
      <c r="G111" s="4">
        <v>8.5748585148345095E-5</v>
      </c>
      <c r="H111" s="4">
        <v>2.0616431295742701E-4</v>
      </c>
      <c r="I111" s="4">
        <v>7.4074074074074103E-4</v>
      </c>
      <c r="J111" s="4">
        <v>7.2411296162201298E-4</v>
      </c>
      <c r="K111" s="4">
        <v>8.7032201914708396E-4</v>
      </c>
      <c r="L111" s="4">
        <v>3.0534351145038201E-4</v>
      </c>
      <c r="M111" s="4">
        <v>0</v>
      </c>
      <c r="N111" s="4">
        <v>0</v>
      </c>
    </row>
    <row r="112" spans="1:14" x14ac:dyDescent="0.3">
      <c r="A112" s="8" t="s">
        <v>12</v>
      </c>
      <c r="B112" s="4" t="s">
        <v>73</v>
      </c>
      <c r="C112" s="4">
        <v>0</v>
      </c>
      <c r="D112" s="4">
        <v>1.63172064942482E-3</v>
      </c>
      <c r="E112" s="4">
        <v>1.44818032993326E-3</v>
      </c>
      <c r="F112" s="4">
        <v>2.3032629558541302E-3</v>
      </c>
      <c r="G112" s="4">
        <v>5.23066369404905E-3</v>
      </c>
      <c r="H112" s="4">
        <v>5.6695186063292404E-3</v>
      </c>
      <c r="I112" s="4">
        <v>6.8783068783068802E-3</v>
      </c>
      <c r="J112" s="4">
        <v>8.7928002482673007E-3</v>
      </c>
      <c r="K112" s="4">
        <v>1.24746156077749E-2</v>
      </c>
      <c r="L112" s="4">
        <v>3.7659033078880398E-3</v>
      </c>
      <c r="M112" s="4">
        <v>0</v>
      </c>
      <c r="N112" s="4">
        <v>0</v>
      </c>
    </row>
    <row r="113" spans="1:14" x14ac:dyDescent="0.3">
      <c r="A113" s="8" t="s">
        <v>12</v>
      </c>
      <c r="B113" s="4" t="s">
        <v>74</v>
      </c>
      <c r="C113" s="4">
        <v>0</v>
      </c>
      <c r="D113" s="4">
        <v>5.7110222729868604E-4</v>
      </c>
      <c r="E113" s="4">
        <v>5.6667925953910099E-4</v>
      </c>
      <c r="F113" s="4">
        <v>7.6775431861804205E-4</v>
      </c>
      <c r="G113" s="4">
        <v>1.11473160692849E-3</v>
      </c>
      <c r="H113" s="4">
        <v>9.2773940830842203E-4</v>
      </c>
      <c r="I113" s="4">
        <v>1.9047619047619E-3</v>
      </c>
      <c r="J113" s="4">
        <v>2.79300713768491E-3</v>
      </c>
      <c r="K113" s="4">
        <v>4.7867711053089599E-3</v>
      </c>
      <c r="L113" s="4">
        <v>1.22137404580153E-3</v>
      </c>
      <c r="M113" s="4">
        <v>0</v>
      </c>
      <c r="N113" s="4">
        <v>0</v>
      </c>
    </row>
    <row r="114" spans="1:14" x14ac:dyDescent="0.3">
      <c r="A114" s="8" t="s">
        <v>12</v>
      </c>
      <c r="B114" s="4" t="s">
        <v>75</v>
      </c>
      <c r="C114" s="4">
        <v>1.80295566502463E-2</v>
      </c>
      <c r="D114" s="4">
        <v>1.7948927143673001E-2</v>
      </c>
      <c r="E114" s="4">
        <v>1.73151995970281E-2</v>
      </c>
      <c r="F114" s="4">
        <v>1.72104926423544E-2</v>
      </c>
      <c r="G114" s="4">
        <v>1.8693191562339201E-2</v>
      </c>
      <c r="H114" s="4">
        <v>2.22657457994021E-2</v>
      </c>
      <c r="I114" s="4">
        <v>1.7989417989418E-2</v>
      </c>
      <c r="J114" s="4">
        <v>1.33443674356057E-2</v>
      </c>
      <c r="K114" s="4">
        <v>1.2329561937917E-2</v>
      </c>
      <c r="L114" s="4">
        <v>3.0534351145038198E-3</v>
      </c>
      <c r="M114" s="4">
        <v>0</v>
      </c>
      <c r="N114" s="4">
        <v>0</v>
      </c>
    </row>
    <row r="115" spans="1:14" x14ac:dyDescent="0.3">
      <c r="A115" s="8" t="s">
        <v>13</v>
      </c>
      <c r="B115" s="4" t="s">
        <v>67</v>
      </c>
      <c r="C115" s="4">
        <v>0</v>
      </c>
      <c r="D115" s="4">
        <v>8.1586032471240894E-5</v>
      </c>
      <c r="E115" s="4">
        <v>1.25928724342022E-4</v>
      </c>
      <c r="F115" s="4">
        <v>0</v>
      </c>
      <c r="G115" s="4">
        <v>1.7149717029669E-4</v>
      </c>
      <c r="H115" s="4">
        <v>0</v>
      </c>
      <c r="I115" s="4">
        <v>2.11640211640212E-4</v>
      </c>
      <c r="J115" s="4">
        <v>1.03444708803145E-4</v>
      </c>
      <c r="K115" s="4">
        <v>4.3516100957354198E-4</v>
      </c>
      <c r="L115" s="4">
        <v>0</v>
      </c>
      <c r="M115" s="4">
        <v>0</v>
      </c>
      <c r="N115" s="4">
        <v>0</v>
      </c>
    </row>
    <row r="116" spans="1:14" x14ac:dyDescent="0.3">
      <c r="A116" s="8" t="s">
        <v>13</v>
      </c>
      <c r="B116" s="4" t="s">
        <v>68</v>
      </c>
      <c r="C116" s="4">
        <v>0</v>
      </c>
      <c r="D116" s="4">
        <v>2.52916700660847E-3</v>
      </c>
      <c r="E116" s="4">
        <v>2.2667170381564E-3</v>
      </c>
      <c r="F116" s="4">
        <v>1.9193857965451101E-3</v>
      </c>
      <c r="G116" s="4">
        <v>3.9444349168238704E-3</v>
      </c>
      <c r="H116" s="4">
        <v>2.5770539119678399E-3</v>
      </c>
      <c r="I116" s="4">
        <v>4.12698412698413E-3</v>
      </c>
      <c r="J116" s="4">
        <v>2.8964518464880502E-3</v>
      </c>
      <c r="K116" s="4">
        <v>3.7713954163040302E-3</v>
      </c>
      <c r="L116" s="4">
        <v>1.32315521628499E-3</v>
      </c>
      <c r="M116" s="4">
        <v>0</v>
      </c>
      <c r="N116" s="4">
        <v>0</v>
      </c>
    </row>
    <row r="117" spans="1:14" x14ac:dyDescent="0.3">
      <c r="A117" s="8" t="s">
        <v>13</v>
      </c>
      <c r="B117" s="4" t="s">
        <v>69</v>
      </c>
      <c r="C117" s="4">
        <v>0</v>
      </c>
      <c r="D117" s="4">
        <v>6.5268825976992704E-4</v>
      </c>
      <c r="E117" s="4">
        <v>1.0074297947361801E-3</v>
      </c>
      <c r="F117" s="4">
        <v>3.1989763275751802E-4</v>
      </c>
      <c r="G117" s="4">
        <v>4.28742925741725E-4</v>
      </c>
      <c r="H117" s="4">
        <v>7.2157509535099502E-4</v>
      </c>
      <c r="I117" s="4">
        <v>8.4656084656084703E-4</v>
      </c>
      <c r="J117" s="4">
        <v>5.1722354401572399E-4</v>
      </c>
      <c r="K117" s="4">
        <v>7.2526834928923702E-4</v>
      </c>
      <c r="L117" s="4">
        <v>0</v>
      </c>
      <c r="M117" s="4">
        <v>0</v>
      </c>
      <c r="N117" s="4">
        <v>0</v>
      </c>
    </row>
    <row r="118" spans="1:14" x14ac:dyDescent="0.3">
      <c r="A118" s="8" t="s">
        <v>13</v>
      </c>
      <c r="B118" s="4" t="s">
        <v>70</v>
      </c>
      <c r="C118" s="4">
        <v>0</v>
      </c>
      <c r="D118" s="4">
        <v>8.1586032471240894E-5</v>
      </c>
      <c r="E118" s="4">
        <v>6.2964362171011201E-5</v>
      </c>
      <c r="F118" s="4">
        <v>1.2795905310300699E-4</v>
      </c>
      <c r="G118" s="4">
        <v>0</v>
      </c>
      <c r="H118" s="4">
        <v>1.0308215647871401E-4</v>
      </c>
      <c r="I118" s="4">
        <v>1.05820105820106E-4</v>
      </c>
      <c r="J118" s="4">
        <v>0</v>
      </c>
      <c r="K118" s="4">
        <v>0</v>
      </c>
      <c r="L118" s="4">
        <v>0</v>
      </c>
      <c r="M118" s="4">
        <v>0</v>
      </c>
      <c r="N118" s="4">
        <v>0</v>
      </c>
    </row>
    <row r="119" spans="1:14" x14ac:dyDescent="0.3">
      <c r="A119" s="8" t="s">
        <v>13</v>
      </c>
      <c r="B119" s="4" t="s">
        <v>71</v>
      </c>
      <c r="C119" s="4">
        <v>0</v>
      </c>
      <c r="D119" s="4">
        <v>1.1422044545973699E-3</v>
      </c>
      <c r="E119" s="4">
        <v>1.3222516055912399E-3</v>
      </c>
      <c r="F119" s="4">
        <v>1.9833653230966102E-3</v>
      </c>
      <c r="G119" s="4">
        <v>2.48670896930201E-3</v>
      </c>
      <c r="H119" s="4">
        <v>2.37088959901041E-3</v>
      </c>
      <c r="I119" s="4">
        <v>2.9629629629629602E-3</v>
      </c>
      <c r="J119" s="4">
        <v>2.17233888486604E-3</v>
      </c>
      <c r="K119" s="4">
        <v>3.0461270670148E-3</v>
      </c>
      <c r="L119" s="4">
        <v>2.2391857506361299E-3</v>
      </c>
      <c r="M119" s="4">
        <v>0</v>
      </c>
      <c r="N119" s="4">
        <v>0</v>
      </c>
    </row>
    <row r="120" spans="1:14" x14ac:dyDescent="0.3">
      <c r="A120" s="8" t="s">
        <v>13</v>
      </c>
      <c r="B120" s="4" t="s">
        <v>72</v>
      </c>
      <c r="C120" s="4">
        <v>0</v>
      </c>
      <c r="D120" s="4">
        <v>0</v>
      </c>
      <c r="E120" s="4">
        <v>0</v>
      </c>
      <c r="F120" s="4">
        <v>0</v>
      </c>
      <c r="G120" s="4">
        <v>1.7149717029669E-4</v>
      </c>
      <c r="H120" s="4">
        <v>0</v>
      </c>
      <c r="I120" s="4">
        <v>0</v>
      </c>
      <c r="J120" s="4">
        <v>0</v>
      </c>
      <c r="K120" s="4">
        <v>1.45053669857847E-4</v>
      </c>
      <c r="L120" s="4">
        <v>0</v>
      </c>
      <c r="M120" s="4">
        <v>0</v>
      </c>
      <c r="N120" s="4">
        <v>0</v>
      </c>
    </row>
    <row r="121" spans="1:14" x14ac:dyDescent="0.3">
      <c r="A121" s="8" t="s">
        <v>13</v>
      </c>
      <c r="B121" s="4" t="s">
        <v>59</v>
      </c>
      <c r="C121" s="4">
        <v>0</v>
      </c>
      <c r="D121" s="4">
        <v>0</v>
      </c>
      <c r="E121" s="4">
        <v>6.2964362171011201E-5</v>
      </c>
      <c r="F121" s="4">
        <v>6.3979526551503495E-5</v>
      </c>
      <c r="G121" s="4">
        <v>8.5748585148345095E-5</v>
      </c>
      <c r="H121" s="4">
        <v>1.0308215647871401E-4</v>
      </c>
      <c r="I121" s="4">
        <v>0</v>
      </c>
      <c r="J121" s="4">
        <v>0</v>
      </c>
      <c r="K121" s="4">
        <v>0</v>
      </c>
      <c r="L121" s="4">
        <v>1.01781170483461E-4</v>
      </c>
      <c r="M121" s="4">
        <v>0</v>
      </c>
      <c r="N121" s="4">
        <v>0</v>
      </c>
    </row>
    <row r="122" spans="1:14" x14ac:dyDescent="0.3">
      <c r="A122" s="8" t="s">
        <v>13</v>
      </c>
      <c r="B122" s="4" t="s">
        <v>73</v>
      </c>
      <c r="C122" s="4">
        <v>0</v>
      </c>
      <c r="D122" s="4">
        <v>1.06061842212613E-3</v>
      </c>
      <c r="E122" s="4">
        <v>9.4446543256516795E-4</v>
      </c>
      <c r="F122" s="4">
        <v>1.53550863723608E-3</v>
      </c>
      <c r="G122" s="4">
        <v>1.97221745841194E-3</v>
      </c>
      <c r="H122" s="4">
        <v>1.75239666013813E-3</v>
      </c>
      <c r="I122" s="4">
        <v>2.11640211640212E-3</v>
      </c>
      <c r="J122" s="4">
        <v>1.0344470880314499E-3</v>
      </c>
      <c r="K122" s="4">
        <v>1.7406440382941701E-3</v>
      </c>
      <c r="L122" s="4">
        <v>3.0534351145038201E-4</v>
      </c>
      <c r="M122" s="4">
        <v>0</v>
      </c>
      <c r="N122" s="4">
        <v>0</v>
      </c>
    </row>
    <row r="123" spans="1:14" x14ac:dyDescent="0.3">
      <c r="A123" s="8" t="s">
        <v>13</v>
      </c>
      <c r="B123" s="4" t="s">
        <v>74</v>
      </c>
      <c r="C123" s="4">
        <v>0</v>
      </c>
      <c r="D123" s="4">
        <v>3.2634412988496401E-4</v>
      </c>
      <c r="E123" s="4">
        <v>3.7778617302606702E-4</v>
      </c>
      <c r="F123" s="4">
        <v>6.3979526551503495E-4</v>
      </c>
      <c r="G123" s="4">
        <v>6.00240096038415E-4</v>
      </c>
      <c r="H123" s="4">
        <v>5.1541078239356801E-4</v>
      </c>
      <c r="I123" s="4">
        <v>5.2910052910052903E-4</v>
      </c>
      <c r="J123" s="4">
        <v>4.1377883521257901E-4</v>
      </c>
      <c r="K123" s="4">
        <v>1.45053669857847E-4</v>
      </c>
      <c r="L123" s="4">
        <v>2.03562340966921E-4</v>
      </c>
      <c r="M123" s="4">
        <v>0</v>
      </c>
      <c r="N123" s="4">
        <v>0</v>
      </c>
    </row>
    <row r="124" spans="1:14" x14ac:dyDescent="0.3">
      <c r="A124" s="8" t="s">
        <v>13</v>
      </c>
      <c r="B124" s="4" t="s">
        <v>75</v>
      </c>
      <c r="C124" s="4">
        <v>8.0788177339901502E-3</v>
      </c>
      <c r="D124" s="4">
        <v>5.05833401321694E-3</v>
      </c>
      <c r="E124" s="4">
        <v>5.2260420601939299E-3</v>
      </c>
      <c r="F124" s="4">
        <v>5.5662188099808102E-3</v>
      </c>
      <c r="G124" s="4">
        <v>5.23066369404905E-3</v>
      </c>
      <c r="H124" s="4">
        <v>4.4325327285846799E-3</v>
      </c>
      <c r="I124" s="4">
        <v>3.2804232804232798E-3</v>
      </c>
      <c r="J124" s="4">
        <v>1.9654494672597502E-3</v>
      </c>
      <c r="K124" s="4">
        <v>1.5955903684363199E-3</v>
      </c>
      <c r="L124" s="4">
        <v>5.0890585241730301E-4</v>
      </c>
      <c r="M124" s="4">
        <v>0</v>
      </c>
      <c r="N124" s="4">
        <v>0</v>
      </c>
    </row>
    <row r="125" spans="1:14" x14ac:dyDescent="0.3">
      <c r="A125" s="8" t="s">
        <v>14</v>
      </c>
      <c r="B125" s="4" t="s">
        <v>75</v>
      </c>
      <c r="C125" s="4">
        <v>5.3004926108374401E-2</v>
      </c>
      <c r="D125" s="4">
        <v>1.63172064942482E-4</v>
      </c>
      <c r="E125" s="4">
        <v>0</v>
      </c>
      <c r="F125" s="4">
        <v>0</v>
      </c>
      <c r="G125" s="4">
        <v>0</v>
      </c>
      <c r="H125" s="4">
        <v>0</v>
      </c>
      <c r="I125" s="4">
        <v>0</v>
      </c>
      <c r="J125" s="4">
        <v>0</v>
      </c>
      <c r="K125" s="4">
        <v>0</v>
      </c>
      <c r="L125" s="4">
        <v>0</v>
      </c>
      <c r="M125" s="4">
        <v>0</v>
      </c>
      <c r="N125" s="4">
        <v>0</v>
      </c>
    </row>
    <row r="126" spans="1:14" x14ac:dyDescent="0.3">
      <c r="A126" s="8" t="s">
        <v>15</v>
      </c>
      <c r="B126" s="4" t="s">
        <v>67</v>
      </c>
      <c r="C126" s="4">
        <v>0</v>
      </c>
      <c r="D126" s="4">
        <v>0</v>
      </c>
      <c r="E126" s="4">
        <v>0</v>
      </c>
      <c r="F126" s="4">
        <v>0</v>
      </c>
      <c r="G126" s="4">
        <v>0</v>
      </c>
      <c r="H126" s="4">
        <v>0</v>
      </c>
      <c r="I126" s="4">
        <v>0</v>
      </c>
      <c r="J126" s="4">
        <v>0</v>
      </c>
      <c r="K126" s="4">
        <v>0</v>
      </c>
      <c r="L126" s="4">
        <v>1.35368956743003E-2</v>
      </c>
      <c r="M126" s="4">
        <v>1.37821362311158E-2</v>
      </c>
      <c r="N126" s="4">
        <v>1.7861879918648901E-2</v>
      </c>
    </row>
    <row r="127" spans="1:14" x14ac:dyDescent="0.3">
      <c r="A127" s="8" t="s">
        <v>15</v>
      </c>
      <c r="B127" s="4" t="s">
        <v>68</v>
      </c>
      <c r="C127" s="4">
        <v>0</v>
      </c>
      <c r="D127" s="4">
        <v>0</v>
      </c>
      <c r="E127" s="4">
        <v>0</v>
      </c>
      <c r="F127" s="4">
        <v>0</v>
      </c>
      <c r="G127" s="4">
        <v>0</v>
      </c>
      <c r="H127" s="4">
        <v>0</v>
      </c>
      <c r="I127" s="4">
        <v>0</v>
      </c>
      <c r="J127" s="4">
        <v>0</v>
      </c>
      <c r="K127" s="4">
        <v>0</v>
      </c>
      <c r="L127" s="4">
        <v>0.16335877862595399</v>
      </c>
      <c r="M127" s="4">
        <v>0.20726212562947299</v>
      </c>
      <c r="N127" s="4">
        <v>0.219559642762402</v>
      </c>
    </row>
    <row r="128" spans="1:14" x14ac:dyDescent="0.3">
      <c r="A128" s="8" t="s">
        <v>15</v>
      </c>
      <c r="B128" s="4" t="s">
        <v>69</v>
      </c>
      <c r="C128" s="4">
        <v>0</v>
      </c>
      <c r="D128" s="4">
        <v>0</v>
      </c>
      <c r="E128" s="4">
        <v>0</v>
      </c>
      <c r="F128" s="4">
        <v>0</v>
      </c>
      <c r="G128" s="4">
        <v>0</v>
      </c>
      <c r="H128" s="4">
        <v>0</v>
      </c>
      <c r="I128" s="4">
        <v>0</v>
      </c>
      <c r="J128" s="4">
        <v>0</v>
      </c>
      <c r="K128" s="4">
        <v>0</v>
      </c>
      <c r="L128" s="4">
        <v>3.4605597964376601E-2</v>
      </c>
      <c r="M128" s="4">
        <v>4.3378390317165803E-2</v>
      </c>
      <c r="N128" s="4">
        <v>5.2347687682376902E-2</v>
      </c>
    </row>
    <row r="129" spans="1:14" x14ac:dyDescent="0.3">
      <c r="A129" s="8" t="s">
        <v>15</v>
      </c>
      <c r="B129" s="4" t="s">
        <v>70</v>
      </c>
      <c r="C129" s="4">
        <v>0</v>
      </c>
      <c r="D129" s="4">
        <v>0</v>
      </c>
      <c r="E129" s="4">
        <v>0</v>
      </c>
      <c r="F129" s="4">
        <v>0</v>
      </c>
      <c r="G129" s="4">
        <v>0</v>
      </c>
      <c r="H129" s="4">
        <v>0</v>
      </c>
      <c r="I129" s="4">
        <v>0</v>
      </c>
      <c r="J129" s="4">
        <v>0</v>
      </c>
      <c r="K129" s="4">
        <v>0</v>
      </c>
      <c r="L129" s="4">
        <v>5.0890585241730301E-3</v>
      </c>
      <c r="M129" s="4">
        <v>6.0075978443325396E-3</v>
      </c>
      <c r="N129" s="4">
        <v>5.4823591829516304E-3</v>
      </c>
    </row>
    <row r="130" spans="1:14" x14ac:dyDescent="0.3">
      <c r="A130" s="8" t="s">
        <v>15</v>
      </c>
      <c r="B130" s="4" t="s">
        <v>71</v>
      </c>
      <c r="C130" s="4">
        <v>0</v>
      </c>
      <c r="D130" s="4">
        <v>0</v>
      </c>
      <c r="E130" s="4">
        <v>0</v>
      </c>
      <c r="F130" s="4">
        <v>0</v>
      </c>
      <c r="G130" s="4">
        <v>0</v>
      </c>
      <c r="H130" s="4">
        <v>0</v>
      </c>
      <c r="I130" s="4">
        <v>0</v>
      </c>
      <c r="J130" s="4">
        <v>0</v>
      </c>
      <c r="K130" s="4">
        <v>0</v>
      </c>
      <c r="L130" s="4">
        <v>6.03562340966921E-2</v>
      </c>
      <c r="M130" s="4">
        <v>0.110345436876049</v>
      </c>
      <c r="N130" s="4">
        <v>0.12662481209656001</v>
      </c>
    </row>
    <row r="131" spans="1:14" x14ac:dyDescent="0.3">
      <c r="A131" s="8" t="s">
        <v>15</v>
      </c>
      <c r="B131" s="4" t="s">
        <v>72</v>
      </c>
      <c r="C131" s="4">
        <v>0</v>
      </c>
      <c r="D131" s="4">
        <v>0</v>
      </c>
      <c r="E131" s="4">
        <v>0</v>
      </c>
      <c r="F131" s="4">
        <v>0</v>
      </c>
      <c r="G131" s="4">
        <v>0</v>
      </c>
      <c r="H131" s="4">
        <v>0</v>
      </c>
      <c r="I131" s="4">
        <v>0</v>
      </c>
      <c r="J131" s="4">
        <v>0</v>
      </c>
      <c r="K131" s="4">
        <v>0</v>
      </c>
      <c r="L131" s="4">
        <v>1.9338422391857501E-3</v>
      </c>
      <c r="M131" s="4">
        <v>3.2688400035338801E-3</v>
      </c>
      <c r="N131" s="4">
        <v>4.3328322574940296E-3</v>
      </c>
    </row>
    <row r="132" spans="1:14" x14ac:dyDescent="0.3">
      <c r="A132" s="8" t="s">
        <v>15</v>
      </c>
      <c r="B132" s="4" t="s">
        <v>59</v>
      </c>
      <c r="C132" s="4">
        <v>0</v>
      </c>
      <c r="D132" s="4">
        <v>0</v>
      </c>
      <c r="E132" s="4">
        <v>0</v>
      </c>
      <c r="F132" s="4">
        <v>0</v>
      </c>
      <c r="G132" s="4">
        <v>0</v>
      </c>
      <c r="H132" s="4">
        <v>0</v>
      </c>
      <c r="I132" s="4">
        <v>0</v>
      </c>
      <c r="J132" s="4">
        <v>0</v>
      </c>
      <c r="K132" s="4">
        <v>0</v>
      </c>
      <c r="L132" s="4">
        <v>5.1908396946564904E-3</v>
      </c>
      <c r="M132" s="4">
        <v>5.4775156815973104E-3</v>
      </c>
      <c r="N132" s="4">
        <v>7.4277124414183398E-3</v>
      </c>
    </row>
    <row r="133" spans="1:14" x14ac:dyDescent="0.3">
      <c r="A133" s="8" t="s">
        <v>15</v>
      </c>
      <c r="B133" s="4" t="s">
        <v>73</v>
      </c>
      <c r="C133" s="4">
        <v>0</v>
      </c>
      <c r="D133" s="4">
        <v>0</v>
      </c>
      <c r="E133" s="4">
        <v>0</v>
      </c>
      <c r="F133" s="4">
        <v>0</v>
      </c>
      <c r="G133" s="4">
        <v>0</v>
      </c>
      <c r="H133" s="4">
        <v>0</v>
      </c>
      <c r="I133" s="4">
        <v>0</v>
      </c>
      <c r="J133" s="4">
        <v>0</v>
      </c>
      <c r="K133" s="4">
        <v>0</v>
      </c>
      <c r="L133" s="4">
        <v>0.12804071246819301</v>
      </c>
      <c r="M133" s="4">
        <v>0.163618694230939</v>
      </c>
      <c r="N133" s="4">
        <v>0.18463170925811301</v>
      </c>
    </row>
    <row r="134" spans="1:14" x14ac:dyDescent="0.3">
      <c r="A134" s="8" t="s">
        <v>15</v>
      </c>
      <c r="B134" s="4" t="s">
        <v>74</v>
      </c>
      <c r="C134" s="4">
        <v>0</v>
      </c>
      <c r="D134" s="4">
        <v>0</v>
      </c>
      <c r="E134" s="4">
        <v>0</v>
      </c>
      <c r="F134" s="4">
        <v>0</v>
      </c>
      <c r="G134" s="4">
        <v>0</v>
      </c>
      <c r="H134" s="4">
        <v>0</v>
      </c>
      <c r="I134" s="4">
        <v>0</v>
      </c>
      <c r="J134" s="4">
        <v>0</v>
      </c>
      <c r="K134" s="4">
        <v>0</v>
      </c>
      <c r="L134" s="4">
        <v>4.3256997455470701E-2</v>
      </c>
      <c r="M134" s="4">
        <v>6.1136142768795802E-2</v>
      </c>
      <c r="N134" s="4">
        <v>6.4461932973737701E-2</v>
      </c>
    </row>
    <row r="135" spans="1:14" x14ac:dyDescent="0.3">
      <c r="A135" s="8" t="s">
        <v>15</v>
      </c>
      <c r="B135" s="4" t="s">
        <v>75</v>
      </c>
      <c r="C135" s="4">
        <v>0</v>
      </c>
      <c r="D135" s="4">
        <v>0</v>
      </c>
      <c r="E135" s="4">
        <v>0</v>
      </c>
      <c r="F135" s="4">
        <v>0</v>
      </c>
      <c r="G135" s="4">
        <v>0</v>
      </c>
      <c r="H135" s="4">
        <v>0</v>
      </c>
      <c r="I135" s="4">
        <v>0</v>
      </c>
      <c r="J135" s="4">
        <v>0</v>
      </c>
      <c r="K135" s="4">
        <v>0</v>
      </c>
      <c r="L135" s="4">
        <v>5.7811704834605598E-2</v>
      </c>
      <c r="M135" s="4">
        <v>0.110257089848927</v>
      </c>
      <c r="N135" s="4">
        <v>7.5338226191528898E-2</v>
      </c>
    </row>
    <row r="136" spans="1:14" x14ac:dyDescent="0.3">
      <c r="A136" s="8" t="s">
        <v>16</v>
      </c>
      <c r="B136" s="4" t="s">
        <v>67</v>
      </c>
      <c r="C136" s="4">
        <v>0</v>
      </c>
      <c r="D136" s="4">
        <v>6.28212450028555E-3</v>
      </c>
      <c r="E136" s="4">
        <v>5.7927213197330298E-3</v>
      </c>
      <c r="F136" s="4">
        <v>7.6775431861804203E-3</v>
      </c>
      <c r="G136" s="4">
        <v>8.5748585148345095E-3</v>
      </c>
      <c r="H136" s="4">
        <v>1.48438305329347E-2</v>
      </c>
      <c r="I136" s="4">
        <v>9.2063492063492094E-3</v>
      </c>
      <c r="J136" s="4">
        <v>1.48960380676528E-2</v>
      </c>
      <c r="K136" s="4">
        <v>1.8421816071946599E-2</v>
      </c>
      <c r="L136" s="4">
        <v>4.4783715012722599E-3</v>
      </c>
      <c r="M136" s="4">
        <v>0</v>
      </c>
      <c r="N136" s="4">
        <v>0</v>
      </c>
    </row>
    <row r="137" spans="1:14" x14ac:dyDescent="0.3">
      <c r="A137" s="8" t="s">
        <v>16</v>
      </c>
      <c r="B137" s="4" t="s">
        <v>68</v>
      </c>
      <c r="C137" s="4">
        <v>0</v>
      </c>
      <c r="D137" s="4">
        <v>7.0327159990209706E-2</v>
      </c>
      <c r="E137" s="4">
        <v>7.2220123410149897E-2</v>
      </c>
      <c r="F137" s="4">
        <v>7.5815738963531706E-2</v>
      </c>
      <c r="G137" s="4">
        <v>8.3776367689933101E-2</v>
      </c>
      <c r="H137" s="4">
        <v>9.3804762395629293E-2</v>
      </c>
      <c r="I137" s="4">
        <v>0.111005291005291</v>
      </c>
      <c r="J137" s="4">
        <v>0.12392676114616701</v>
      </c>
      <c r="K137" s="4">
        <v>0.133594429939077</v>
      </c>
      <c r="L137" s="4">
        <v>5.0076335877862602E-2</v>
      </c>
      <c r="M137" s="4">
        <v>0</v>
      </c>
      <c r="N137" s="4">
        <v>0</v>
      </c>
    </row>
    <row r="138" spans="1:14" x14ac:dyDescent="0.3">
      <c r="A138" s="8" t="s">
        <v>16</v>
      </c>
      <c r="B138" s="4" t="s">
        <v>69</v>
      </c>
      <c r="C138" s="4">
        <v>0</v>
      </c>
      <c r="D138" s="4">
        <v>1.71330668189606E-2</v>
      </c>
      <c r="E138" s="4">
        <v>1.9959702808210598E-2</v>
      </c>
      <c r="F138" s="4">
        <v>1.9769673704414601E-2</v>
      </c>
      <c r="G138" s="4">
        <v>2.0493911850454499E-2</v>
      </c>
      <c r="H138" s="4">
        <v>2.6698278527986799E-2</v>
      </c>
      <c r="I138" s="4">
        <v>2.84656084656085E-2</v>
      </c>
      <c r="J138" s="4">
        <v>3.4343643322644002E-2</v>
      </c>
      <c r="K138" s="4">
        <v>3.6553524804177499E-2</v>
      </c>
      <c r="L138" s="4">
        <v>1.36386768447837E-2</v>
      </c>
      <c r="M138" s="4">
        <v>0</v>
      </c>
      <c r="N138" s="4">
        <v>0</v>
      </c>
    </row>
    <row r="139" spans="1:14" x14ac:dyDescent="0.3">
      <c r="A139" s="8" t="s">
        <v>16</v>
      </c>
      <c r="B139" s="4" t="s">
        <v>70</v>
      </c>
      <c r="C139" s="4">
        <v>0</v>
      </c>
      <c r="D139" s="4">
        <v>2.93709716896467E-3</v>
      </c>
      <c r="E139" s="4">
        <v>2.3296814003274098E-3</v>
      </c>
      <c r="F139" s="4">
        <v>1.53550863723608E-3</v>
      </c>
      <c r="G139" s="4">
        <v>1.37197736237352E-3</v>
      </c>
      <c r="H139" s="4">
        <v>3.09246469436141E-3</v>
      </c>
      <c r="I139" s="4">
        <v>1.9047619047619E-3</v>
      </c>
      <c r="J139" s="4">
        <v>4.0343436433226401E-3</v>
      </c>
      <c r="K139" s="4">
        <v>3.7713954163040302E-3</v>
      </c>
      <c r="L139" s="4">
        <v>1.9338422391857501E-3</v>
      </c>
      <c r="M139" s="4">
        <v>0</v>
      </c>
      <c r="N139" s="4">
        <v>0</v>
      </c>
    </row>
    <row r="140" spans="1:14" x14ac:dyDescent="0.3">
      <c r="A140" s="8" t="s">
        <v>16</v>
      </c>
      <c r="B140" s="4" t="s">
        <v>71</v>
      </c>
      <c r="C140" s="4">
        <v>0</v>
      </c>
      <c r="D140" s="4">
        <v>2.7004976747980702E-2</v>
      </c>
      <c r="E140" s="4">
        <v>3.2867397053267799E-2</v>
      </c>
      <c r="F140" s="4">
        <v>3.4996801023672398E-2</v>
      </c>
      <c r="G140" s="4">
        <v>3.8844109072200303E-2</v>
      </c>
      <c r="H140" s="4">
        <v>4.0408205339655702E-2</v>
      </c>
      <c r="I140" s="4">
        <v>4.8783068783068803E-2</v>
      </c>
      <c r="J140" s="4">
        <v>5.8032481638564198E-2</v>
      </c>
      <c r="K140" s="4">
        <v>8.2680591818972998E-2</v>
      </c>
      <c r="L140" s="4">
        <v>3.6437659033078898E-2</v>
      </c>
      <c r="M140" s="4">
        <v>0</v>
      </c>
      <c r="N140" s="4">
        <v>0</v>
      </c>
    </row>
    <row r="141" spans="1:14" x14ac:dyDescent="0.3">
      <c r="A141" s="8" t="s">
        <v>16</v>
      </c>
      <c r="B141" s="4" t="s">
        <v>72</v>
      </c>
      <c r="C141" s="4">
        <v>0</v>
      </c>
      <c r="D141" s="4">
        <v>8.1586032471240905E-4</v>
      </c>
      <c r="E141" s="4">
        <v>1.0074297947361801E-3</v>
      </c>
      <c r="F141" s="4">
        <v>7.0377479206653899E-4</v>
      </c>
      <c r="G141" s="4">
        <v>1.02898302178014E-3</v>
      </c>
      <c r="H141" s="4">
        <v>1.3400680342232801E-3</v>
      </c>
      <c r="I141" s="4">
        <v>1.4814814814814801E-3</v>
      </c>
      <c r="J141" s="4">
        <v>1.55167063204717E-3</v>
      </c>
      <c r="K141" s="4">
        <v>2.1758050478677101E-3</v>
      </c>
      <c r="L141" s="4">
        <v>8.1424936386768399E-4</v>
      </c>
      <c r="M141" s="4">
        <v>0</v>
      </c>
      <c r="N141" s="4">
        <v>0</v>
      </c>
    </row>
    <row r="142" spans="1:14" x14ac:dyDescent="0.3">
      <c r="A142" s="8" t="s">
        <v>16</v>
      </c>
      <c r="B142" s="4" t="s">
        <v>59</v>
      </c>
      <c r="C142" s="4">
        <v>0</v>
      </c>
      <c r="D142" s="4">
        <v>2.6923390715509498E-3</v>
      </c>
      <c r="E142" s="4">
        <v>1.7630021407883101E-3</v>
      </c>
      <c r="F142" s="4">
        <v>3.0710172744721699E-3</v>
      </c>
      <c r="G142" s="4">
        <v>3.34419482078546E-3</v>
      </c>
      <c r="H142" s="4">
        <v>2.9893825378826898E-3</v>
      </c>
      <c r="I142" s="4">
        <v>2.7513227513227502E-3</v>
      </c>
      <c r="J142" s="4">
        <v>3.7240095169132101E-3</v>
      </c>
      <c r="K142" s="4">
        <v>3.9164490861618804E-3</v>
      </c>
      <c r="L142" s="4">
        <v>1.11959287531807E-3</v>
      </c>
      <c r="M142" s="4">
        <v>0</v>
      </c>
      <c r="N142" s="4">
        <v>0</v>
      </c>
    </row>
    <row r="143" spans="1:14" x14ac:dyDescent="0.3">
      <c r="A143" s="8" t="s">
        <v>16</v>
      </c>
      <c r="B143" s="4" t="s">
        <v>73</v>
      </c>
      <c r="C143" s="4">
        <v>0</v>
      </c>
      <c r="D143" s="4">
        <v>3.9324467651138097E-2</v>
      </c>
      <c r="E143" s="4">
        <v>3.9604583805566099E-2</v>
      </c>
      <c r="F143" s="4">
        <v>4.4849648112604001E-2</v>
      </c>
      <c r="G143" s="4">
        <v>6.3796947350368699E-2</v>
      </c>
      <c r="H143" s="4">
        <v>7.5559220698897006E-2</v>
      </c>
      <c r="I143" s="4">
        <v>8.6349206349206398E-2</v>
      </c>
      <c r="J143" s="4">
        <v>9.9306920451018896E-2</v>
      </c>
      <c r="K143" s="4">
        <v>0.106034232666086</v>
      </c>
      <c r="L143" s="4">
        <v>3.2977099236641202E-2</v>
      </c>
      <c r="M143" s="4">
        <v>0</v>
      </c>
      <c r="N143" s="4">
        <v>0</v>
      </c>
    </row>
    <row r="144" spans="1:14" x14ac:dyDescent="0.3">
      <c r="A144" s="8" t="s">
        <v>16</v>
      </c>
      <c r="B144" s="4" t="s">
        <v>74</v>
      </c>
      <c r="C144" s="4">
        <v>0</v>
      </c>
      <c r="D144" s="4">
        <v>1.78673411112018E-2</v>
      </c>
      <c r="E144" s="4">
        <v>1.8952273013474401E-2</v>
      </c>
      <c r="F144" s="4">
        <v>2.10492642354447E-2</v>
      </c>
      <c r="G144" s="4">
        <v>2.49528382781684E-2</v>
      </c>
      <c r="H144" s="4">
        <v>2.8244510875167501E-2</v>
      </c>
      <c r="I144" s="4">
        <v>2.8571428571428598E-2</v>
      </c>
      <c r="J144" s="4">
        <v>3.0102410261715101E-2</v>
      </c>
      <c r="K144" s="4">
        <v>3.4522773426167698E-2</v>
      </c>
      <c r="L144" s="4">
        <v>9.8727735368956803E-3</v>
      </c>
      <c r="M144" s="4">
        <v>0</v>
      </c>
      <c r="N144" s="4">
        <v>0</v>
      </c>
    </row>
    <row r="145" spans="1:14" x14ac:dyDescent="0.3">
      <c r="A145" s="8" t="s">
        <v>16</v>
      </c>
      <c r="B145" s="4" t="s">
        <v>75</v>
      </c>
      <c r="C145" s="4">
        <v>0.23586206896551701</v>
      </c>
      <c r="D145" s="4">
        <v>0.221261320062005</v>
      </c>
      <c r="E145" s="4">
        <v>0.204697141417957</v>
      </c>
      <c r="F145" s="4">
        <v>0.205374280230326</v>
      </c>
      <c r="G145" s="4">
        <v>0.18101526324815601</v>
      </c>
      <c r="H145" s="4">
        <v>0.15163385218018799</v>
      </c>
      <c r="I145" s="4">
        <v>0.111005291005291</v>
      </c>
      <c r="J145" s="4">
        <v>7.4997413882279901E-2</v>
      </c>
      <c r="K145" s="4">
        <v>3.8729329852045302E-2</v>
      </c>
      <c r="L145" s="4">
        <v>1.1704834605598E-2</v>
      </c>
      <c r="M145" s="4">
        <v>0</v>
      </c>
      <c r="N145" s="4">
        <v>0</v>
      </c>
    </row>
    <row r="146" spans="1:14" x14ac:dyDescent="0.3">
      <c r="A146" s="8" t="s">
        <v>17</v>
      </c>
      <c r="B146" s="4" t="s">
        <v>67</v>
      </c>
      <c r="C146" s="4">
        <v>0</v>
      </c>
      <c r="D146" s="4">
        <v>0</v>
      </c>
      <c r="E146" s="4">
        <v>5.0371489736809004E-4</v>
      </c>
      <c r="F146" s="4">
        <v>3.1989763275751802E-4</v>
      </c>
      <c r="G146" s="4">
        <v>1.28622877722518E-3</v>
      </c>
      <c r="H146" s="4">
        <v>1.5462323471807E-3</v>
      </c>
      <c r="I146" s="4">
        <v>1.16402116402116E-3</v>
      </c>
      <c r="J146" s="4">
        <v>2.3792283024723299E-3</v>
      </c>
      <c r="K146" s="4">
        <v>2.1758050478677101E-3</v>
      </c>
      <c r="L146" s="4">
        <v>7.1246819338422395E-4</v>
      </c>
      <c r="M146" s="4">
        <v>0</v>
      </c>
      <c r="N146" s="4">
        <v>0</v>
      </c>
    </row>
    <row r="147" spans="1:14" x14ac:dyDescent="0.3">
      <c r="A147" s="8" t="s">
        <v>17</v>
      </c>
      <c r="B147" s="4" t="s">
        <v>68</v>
      </c>
      <c r="C147" s="4">
        <v>0</v>
      </c>
      <c r="D147" s="4">
        <v>1.04430121563188E-2</v>
      </c>
      <c r="E147" s="4">
        <v>1.5489233094068799E-2</v>
      </c>
      <c r="F147" s="4">
        <v>1.65067178502879E-2</v>
      </c>
      <c r="G147" s="4">
        <v>3.1212484993997602E-2</v>
      </c>
      <c r="H147" s="4">
        <v>4.8345531388516598E-2</v>
      </c>
      <c r="I147" s="4">
        <v>5.3333333333333302E-2</v>
      </c>
      <c r="J147" s="4">
        <v>6.7549394848453501E-2</v>
      </c>
      <c r="K147" s="4">
        <v>8.8482738613286899E-2</v>
      </c>
      <c r="L147" s="4">
        <v>3.0025445292620901E-2</v>
      </c>
      <c r="M147" s="4">
        <v>0</v>
      </c>
      <c r="N147" s="4">
        <v>0</v>
      </c>
    </row>
    <row r="148" spans="1:14" x14ac:dyDescent="0.3">
      <c r="A148" s="8" t="s">
        <v>17</v>
      </c>
      <c r="B148" s="4" t="s">
        <v>69</v>
      </c>
      <c r="C148" s="4">
        <v>0</v>
      </c>
      <c r="D148" s="4">
        <v>1.06061842212613E-3</v>
      </c>
      <c r="E148" s="4">
        <v>1.3852159677622501E-3</v>
      </c>
      <c r="F148" s="4">
        <v>2.11132437619962E-3</v>
      </c>
      <c r="G148" s="4">
        <v>5.57365803464243E-3</v>
      </c>
      <c r="H148" s="4">
        <v>8.7619833006906504E-3</v>
      </c>
      <c r="I148" s="4">
        <v>7.7248677248677204E-3</v>
      </c>
      <c r="J148" s="4">
        <v>9.3100237922830193E-3</v>
      </c>
      <c r="K148" s="4">
        <v>1.2329561937917E-2</v>
      </c>
      <c r="L148" s="4">
        <v>6.4122137404580204E-3</v>
      </c>
      <c r="M148" s="4">
        <v>0</v>
      </c>
      <c r="N148" s="4">
        <v>0</v>
      </c>
    </row>
    <row r="149" spans="1:14" x14ac:dyDescent="0.3">
      <c r="A149" s="8" t="s">
        <v>17</v>
      </c>
      <c r="B149" s="4" t="s">
        <v>70</v>
      </c>
      <c r="C149" s="4">
        <v>0</v>
      </c>
      <c r="D149" s="4">
        <v>8.9744635718365005E-4</v>
      </c>
      <c r="E149" s="4">
        <v>5.0371489736809004E-4</v>
      </c>
      <c r="F149" s="4">
        <v>1.08765195137556E-3</v>
      </c>
      <c r="G149" s="4">
        <v>7.71737266335105E-4</v>
      </c>
      <c r="H149" s="4">
        <v>1.44315019070199E-3</v>
      </c>
      <c r="I149" s="4">
        <v>1.2698412698412701E-3</v>
      </c>
      <c r="J149" s="4">
        <v>2.79300713768491E-3</v>
      </c>
      <c r="K149" s="4">
        <v>3.1911807368726398E-3</v>
      </c>
      <c r="L149" s="4">
        <v>6.1068702290076305E-4</v>
      </c>
      <c r="M149" s="4">
        <v>0</v>
      </c>
      <c r="N149" s="4">
        <v>0</v>
      </c>
    </row>
    <row r="150" spans="1:14" x14ac:dyDescent="0.3">
      <c r="A150" s="8" t="s">
        <v>17</v>
      </c>
      <c r="B150" s="4" t="s">
        <v>71</v>
      </c>
      <c r="C150" s="4">
        <v>0</v>
      </c>
      <c r="D150" s="4">
        <v>6.5268825976992704E-4</v>
      </c>
      <c r="E150" s="4">
        <v>8.81501070394157E-4</v>
      </c>
      <c r="F150" s="4">
        <v>1.4715291106845801E-3</v>
      </c>
      <c r="G150" s="4">
        <v>2.31521179900532E-3</v>
      </c>
      <c r="H150" s="4">
        <v>2.6801360684465501E-3</v>
      </c>
      <c r="I150" s="4">
        <v>3.80952380952381E-3</v>
      </c>
      <c r="J150" s="4">
        <v>3.6205648081100699E-3</v>
      </c>
      <c r="K150" s="4">
        <v>8.4131128517551494E-3</v>
      </c>
      <c r="L150" s="4">
        <v>2.7480916030534399E-3</v>
      </c>
      <c r="M150" s="4">
        <v>0</v>
      </c>
      <c r="N150" s="4">
        <v>0</v>
      </c>
    </row>
    <row r="151" spans="1:14" x14ac:dyDescent="0.3">
      <c r="A151" s="8" t="s">
        <v>17</v>
      </c>
      <c r="B151" s="4" t="s">
        <v>72</v>
      </c>
      <c r="C151" s="4">
        <v>0</v>
      </c>
      <c r="D151" s="4">
        <v>8.1586032471240894E-5</v>
      </c>
      <c r="E151" s="4">
        <v>0</v>
      </c>
      <c r="F151" s="4">
        <v>1.2795905310300699E-4</v>
      </c>
      <c r="G151" s="4">
        <v>4.28742925741725E-4</v>
      </c>
      <c r="H151" s="4">
        <v>3.09246469436141E-4</v>
      </c>
      <c r="I151" s="4">
        <v>1.05820105820106E-3</v>
      </c>
      <c r="J151" s="4">
        <v>6.2066825281886795E-4</v>
      </c>
      <c r="K151" s="4">
        <v>1.3054830287206299E-3</v>
      </c>
      <c r="L151" s="4">
        <v>5.0890585241730301E-4</v>
      </c>
      <c r="M151" s="4">
        <v>0</v>
      </c>
      <c r="N151" s="4">
        <v>0</v>
      </c>
    </row>
    <row r="152" spans="1:14" x14ac:dyDescent="0.3">
      <c r="A152" s="8" t="s">
        <v>17</v>
      </c>
      <c r="B152" s="4" t="s">
        <v>59</v>
      </c>
      <c r="C152" s="4">
        <v>0</v>
      </c>
      <c r="D152" s="4">
        <v>2.4475809741372301E-4</v>
      </c>
      <c r="E152" s="4">
        <v>3.1482181085505602E-4</v>
      </c>
      <c r="F152" s="4">
        <v>5.1183621241202796E-4</v>
      </c>
      <c r="G152" s="4">
        <v>8.5748585148345097E-4</v>
      </c>
      <c r="H152" s="4">
        <v>1.1339037212658499E-3</v>
      </c>
      <c r="I152" s="4">
        <v>1.2698412698412701E-3</v>
      </c>
      <c r="J152" s="4">
        <v>1.86200475845661E-3</v>
      </c>
      <c r="K152" s="4">
        <v>2.0307513780098599E-3</v>
      </c>
      <c r="L152" s="4">
        <v>6.1068702290076305E-4</v>
      </c>
      <c r="M152" s="4">
        <v>0</v>
      </c>
      <c r="N152" s="4">
        <v>0</v>
      </c>
    </row>
    <row r="153" spans="1:14" x14ac:dyDescent="0.3">
      <c r="A153" s="8" t="s">
        <v>17</v>
      </c>
      <c r="B153" s="4" t="s">
        <v>73</v>
      </c>
      <c r="C153" s="4">
        <v>0</v>
      </c>
      <c r="D153" s="4">
        <v>6.69005466264176E-3</v>
      </c>
      <c r="E153" s="4">
        <v>8.3742601687444903E-3</v>
      </c>
      <c r="F153" s="4">
        <v>8.5092770313499703E-3</v>
      </c>
      <c r="G153" s="4">
        <v>1.8007202881152502E-2</v>
      </c>
      <c r="H153" s="4">
        <v>2.5976703432635799E-2</v>
      </c>
      <c r="I153" s="4">
        <v>3.1005291005291001E-2</v>
      </c>
      <c r="J153" s="4">
        <v>4.1481328230061003E-2</v>
      </c>
      <c r="K153" s="4">
        <v>5.38149115172614E-2</v>
      </c>
      <c r="L153" s="4">
        <v>1.8524173027989799E-2</v>
      </c>
      <c r="M153" s="4">
        <v>0</v>
      </c>
      <c r="N153" s="4">
        <v>0</v>
      </c>
    </row>
    <row r="154" spans="1:14" x14ac:dyDescent="0.3">
      <c r="A154" s="8" t="s">
        <v>17</v>
      </c>
      <c r="B154" s="4" t="s">
        <v>74</v>
      </c>
      <c r="C154" s="4">
        <v>0</v>
      </c>
      <c r="D154" s="4">
        <v>2.2028228767235099E-3</v>
      </c>
      <c r="E154" s="4">
        <v>2.70746757335348E-3</v>
      </c>
      <c r="F154" s="4">
        <v>2.3032629558541302E-3</v>
      </c>
      <c r="G154" s="4">
        <v>5.7451552049391204E-3</v>
      </c>
      <c r="H154" s="4">
        <v>8.4527368312545103E-3</v>
      </c>
      <c r="I154" s="4">
        <v>1.1428571428571401E-2</v>
      </c>
      <c r="J154" s="4">
        <v>1.6033929864487401E-2</v>
      </c>
      <c r="K154" s="4">
        <v>2.4223962866260499E-2</v>
      </c>
      <c r="L154" s="4">
        <v>6.61577608142494E-3</v>
      </c>
      <c r="M154" s="4">
        <v>0</v>
      </c>
      <c r="N154" s="4">
        <v>0</v>
      </c>
    </row>
    <row r="155" spans="1:14" x14ac:dyDescent="0.3">
      <c r="A155" s="8" t="s">
        <v>17</v>
      </c>
      <c r="B155" s="4" t="s">
        <v>75</v>
      </c>
      <c r="C155" s="4">
        <v>0.21320197044334999</v>
      </c>
      <c r="D155" s="4">
        <v>0.22803296075711799</v>
      </c>
      <c r="E155" s="4">
        <v>0.207908323888679</v>
      </c>
      <c r="F155" s="4">
        <v>0.18387715930902099</v>
      </c>
      <c r="G155" s="4">
        <v>0.15803464242840001</v>
      </c>
      <c r="H155" s="4">
        <v>0.16183898567158</v>
      </c>
      <c r="I155" s="4">
        <v>0.16285714285714301</v>
      </c>
      <c r="J155" s="4">
        <v>0.12806454949829299</v>
      </c>
      <c r="K155" s="4">
        <v>9.61705831157528E-2</v>
      </c>
      <c r="L155" s="4">
        <v>2.7786259541984701E-2</v>
      </c>
      <c r="M155" s="4">
        <v>0</v>
      </c>
      <c r="N155" s="4">
        <v>0</v>
      </c>
    </row>
    <row r="156" spans="1:14" x14ac:dyDescent="0.3">
      <c r="A156" s="8" t="s">
        <v>18</v>
      </c>
      <c r="B156" s="4" t="s">
        <v>67</v>
      </c>
      <c r="C156" s="4">
        <v>0</v>
      </c>
      <c r="D156" s="4">
        <v>8.1586032471240894E-5</v>
      </c>
      <c r="E156" s="4">
        <v>3.1482181085505602E-4</v>
      </c>
      <c r="F156" s="4">
        <v>2.5591810620601398E-4</v>
      </c>
      <c r="G156" s="4">
        <v>1.7149717029669E-4</v>
      </c>
      <c r="H156" s="4">
        <v>4.1232862591485402E-4</v>
      </c>
      <c r="I156" s="4">
        <v>1.05820105820106E-4</v>
      </c>
      <c r="J156" s="4">
        <v>1.03444708803145E-4</v>
      </c>
      <c r="K156" s="4">
        <v>1.45053669857847E-4</v>
      </c>
      <c r="L156" s="4">
        <v>2.03562340966921E-4</v>
      </c>
      <c r="M156" s="4">
        <v>0</v>
      </c>
      <c r="N156" s="4">
        <v>0</v>
      </c>
    </row>
    <row r="157" spans="1:14" x14ac:dyDescent="0.3">
      <c r="A157" s="8" t="s">
        <v>18</v>
      </c>
      <c r="B157" s="4" t="s">
        <v>68</v>
      </c>
      <c r="C157" s="4">
        <v>0</v>
      </c>
      <c r="D157" s="4">
        <v>3.1002692339071598E-3</v>
      </c>
      <c r="E157" s="4">
        <v>8.6890819795995503E-3</v>
      </c>
      <c r="F157" s="4">
        <v>6.5259117082533602E-3</v>
      </c>
      <c r="G157" s="4">
        <v>6.0881495455325004E-3</v>
      </c>
      <c r="H157" s="4">
        <v>4.2263684156272604E-3</v>
      </c>
      <c r="I157" s="4">
        <v>4.6560846560846601E-3</v>
      </c>
      <c r="J157" s="4">
        <v>5.7929036929761004E-3</v>
      </c>
      <c r="K157" s="4">
        <v>2.3208587177255598E-3</v>
      </c>
      <c r="L157" s="4">
        <v>1.5267175572519099E-3</v>
      </c>
      <c r="M157" s="4">
        <v>0</v>
      </c>
      <c r="N157" s="4">
        <v>0</v>
      </c>
    </row>
    <row r="158" spans="1:14" x14ac:dyDescent="0.3">
      <c r="A158" s="8" t="s">
        <v>18</v>
      </c>
      <c r="B158" s="4" t="s">
        <v>69</v>
      </c>
      <c r="C158" s="4">
        <v>0</v>
      </c>
      <c r="D158" s="4">
        <v>5.7110222729868604E-4</v>
      </c>
      <c r="E158" s="4">
        <v>1.3222516055912399E-3</v>
      </c>
      <c r="F158" s="4">
        <v>7.6775431861804205E-4</v>
      </c>
      <c r="G158" s="4">
        <v>1.28622877722518E-3</v>
      </c>
      <c r="H158" s="4">
        <v>5.1541078239356801E-4</v>
      </c>
      <c r="I158" s="4">
        <v>1.4814814814814801E-3</v>
      </c>
      <c r="J158" s="4">
        <v>1.7585600496534601E-3</v>
      </c>
      <c r="K158" s="4">
        <v>7.2526834928923702E-4</v>
      </c>
      <c r="L158" s="4">
        <v>1.01781170483461E-4</v>
      </c>
      <c r="M158" s="4">
        <v>0</v>
      </c>
      <c r="N158" s="4">
        <v>0</v>
      </c>
    </row>
    <row r="159" spans="1:14" x14ac:dyDescent="0.3">
      <c r="A159" s="8" t="s">
        <v>18</v>
      </c>
      <c r="B159" s="4" t="s">
        <v>70</v>
      </c>
      <c r="C159" s="4">
        <v>0</v>
      </c>
      <c r="D159" s="4">
        <v>0</v>
      </c>
      <c r="E159" s="4">
        <v>2.5185744868404502E-4</v>
      </c>
      <c r="F159" s="4">
        <v>2.5591810620601398E-4</v>
      </c>
      <c r="G159" s="4">
        <v>1.7149717029669E-4</v>
      </c>
      <c r="H159" s="4">
        <v>1.0308215647871401E-4</v>
      </c>
      <c r="I159" s="4">
        <v>2.11640211640212E-4</v>
      </c>
      <c r="J159" s="4">
        <v>4.1377883521257901E-4</v>
      </c>
      <c r="K159" s="4">
        <v>0</v>
      </c>
      <c r="L159" s="4">
        <v>1.01781170483461E-4</v>
      </c>
      <c r="M159" s="4">
        <v>0</v>
      </c>
      <c r="N159" s="4">
        <v>0</v>
      </c>
    </row>
    <row r="160" spans="1:14" x14ac:dyDescent="0.3">
      <c r="A160" s="8" t="s">
        <v>18</v>
      </c>
      <c r="B160" s="4" t="s">
        <v>71</v>
      </c>
      <c r="C160" s="4">
        <v>0</v>
      </c>
      <c r="D160" s="4">
        <v>8.9744635718365005E-4</v>
      </c>
      <c r="E160" s="4">
        <v>4.2815766276287602E-3</v>
      </c>
      <c r="F160" s="4">
        <v>4.0307101727447203E-3</v>
      </c>
      <c r="G160" s="4">
        <v>2.91545189504373E-3</v>
      </c>
      <c r="H160" s="4">
        <v>2.37088959901041E-3</v>
      </c>
      <c r="I160" s="4">
        <v>2.2222222222222201E-3</v>
      </c>
      <c r="J160" s="4">
        <v>2.4826730112754701E-3</v>
      </c>
      <c r="K160" s="4">
        <v>2.9010733971569498E-3</v>
      </c>
      <c r="L160" s="4">
        <v>1.0178117048346099E-3</v>
      </c>
      <c r="M160" s="4">
        <v>0</v>
      </c>
      <c r="N160" s="4">
        <v>0</v>
      </c>
    </row>
    <row r="161" spans="1:14" x14ac:dyDescent="0.3">
      <c r="A161" s="8" t="s">
        <v>18</v>
      </c>
      <c r="B161" s="4" t="s">
        <v>72</v>
      </c>
      <c r="C161" s="4">
        <v>0</v>
      </c>
      <c r="D161" s="4">
        <v>0</v>
      </c>
      <c r="E161" s="4">
        <v>6.2964362171011201E-5</v>
      </c>
      <c r="F161" s="4">
        <v>6.3979526551503495E-5</v>
      </c>
      <c r="G161" s="4">
        <v>0</v>
      </c>
      <c r="H161" s="4">
        <v>2.0616431295742701E-4</v>
      </c>
      <c r="I161" s="4">
        <v>1.05820105820106E-4</v>
      </c>
      <c r="J161" s="4">
        <v>1.03444708803145E-4</v>
      </c>
      <c r="K161" s="4">
        <v>1.45053669857847E-4</v>
      </c>
      <c r="L161" s="4">
        <v>0</v>
      </c>
      <c r="M161" s="4">
        <v>0</v>
      </c>
      <c r="N161" s="4">
        <v>0</v>
      </c>
    </row>
    <row r="162" spans="1:14" x14ac:dyDescent="0.3">
      <c r="A162" s="8" t="s">
        <v>18</v>
      </c>
      <c r="B162" s="4" t="s">
        <v>59</v>
      </c>
      <c r="C162" s="4">
        <v>0</v>
      </c>
      <c r="D162" s="4">
        <v>2.4475809741372301E-4</v>
      </c>
      <c r="E162" s="4">
        <v>3.7778617302606702E-4</v>
      </c>
      <c r="F162" s="4">
        <v>1.2795905310300699E-4</v>
      </c>
      <c r="G162" s="4">
        <v>1.7149717029669E-4</v>
      </c>
      <c r="H162" s="4">
        <v>3.09246469436141E-4</v>
      </c>
      <c r="I162" s="4">
        <v>5.2910052910052903E-4</v>
      </c>
      <c r="J162" s="4">
        <v>1.03444708803145E-4</v>
      </c>
      <c r="K162" s="4">
        <v>0</v>
      </c>
      <c r="L162" s="4">
        <v>0</v>
      </c>
      <c r="M162" s="4">
        <v>0</v>
      </c>
      <c r="N162" s="4">
        <v>0</v>
      </c>
    </row>
    <row r="163" spans="1:14" x14ac:dyDescent="0.3">
      <c r="A163" s="8" t="s">
        <v>18</v>
      </c>
      <c r="B163" s="4" t="s">
        <v>73</v>
      </c>
      <c r="C163" s="4">
        <v>0</v>
      </c>
      <c r="D163" s="4">
        <v>1.22379048706861E-3</v>
      </c>
      <c r="E163" s="4">
        <v>3.4000755572346098E-3</v>
      </c>
      <c r="F163" s="4">
        <v>1.9193857965451101E-3</v>
      </c>
      <c r="G163" s="4">
        <v>1.97221745841194E-3</v>
      </c>
      <c r="H163" s="4">
        <v>2.1647252860529801E-3</v>
      </c>
      <c r="I163" s="4">
        <v>2.3280423280423301E-3</v>
      </c>
      <c r="J163" s="4">
        <v>2.3792283024723299E-3</v>
      </c>
      <c r="K163" s="4">
        <v>2.6109660574412498E-3</v>
      </c>
      <c r="L163" s="4">
        <v>4.07124681933842E-4</v>
      </c>
      <c r="M163" s="4">
        <v>0</v>
      </c>
      <c r="N163" s="4">
        <v>0</v>
      </c>
    </row>
    <row r="164" spans="1:14" x14ac:dyDescent="0.3">
      <c r="A164" s="8" t="s">
        <v>18</v>
      </c>
      <c r="B164" s="4" t="s">
        <v>74</v>
      </c>
      <c r="C164" s="4">
        <v>0</v>
      </c>
      <c r="D164" s="4">
        <v>9.7903238965489094E-4</v>
      </c>
      <c r="E164" s="4">
        <v>2.3296814003274098E-3</v>
      </c>
      <c r="F164" s="4">
        <v>1.2795905310300699E-3</v>
      </c>
      <c r="G164" s="4">
        <v>1.02898302178014E-3</v>
      </c>
      <c r="H164" s="4">
        <v>1.64931450365942E-3</v>
      </c>
      <c r="I164" s="4">
        <v>1.05820105820106E-3</v>
      </c>
      <c r="J164" s="4">
        <v>1.34478121444088E-3</v>
      </c>
      <c r="K164" s="4">
        <v>2.9010733971569498E-4</v>
      </c>
      <c r="L164" s="4">
        <v>1.01781170483461E-4</v>
      </c>
      <c r="M164" s="4">
        <v>0</v>
      </c>
      <c r="N164" s="4">
        <v>0</v>
      </c>
    </row>
    <row r="165" spans="1:14" x14ac:dyDescent="0.3">
      <c r="A165" s="8" t="s">
        <v>18</v>
      </c>
      <c r="B165" s="4" t="s">
        <v>75</v>
      </c>
      <c r="C165" s="4">
        <v>1.4285714285714299E-2</v>
      </c>
      <c r="D165" s="4">
        <v>1.5909276331892E-2</v>
      </c>
      <c r="E165" s="4">
        <v>3.5448935902279301E-2</v>
      </c>
      <c r="F165" s="4">
        <v>2.680742162508E-2</v>
      </c>
      <c r="G165" s="4">
        <v>1.67209741039273E-2</v>
      </c>
      <c r="H165" s="4">
        <v>1.16482836820946E-2</v>
      </c>
      <c r="I165" s="4">
        <v>6.5608465608465597E-3</v>
      </c>
      <c r="J165" s="4">
        <v>6.2066825281886801E-3</v>
      </c>
      <c r="K165" s="4">
        <v>3.62634174644619E-3</v>
      </c>
      <c r="L165" s="4">
        <v>1.22137404580153E-3</v>
      </c>
      <c r="M165" s="4">
        <v>0</v>
      </c>
      <c r="N165" s="4">
        <v>0</v>
      </c>
    </row>
    <row r="166" spans="1:14" x14ac:dyDescent="0.3">
      <c r="A166" s="8" t="s">
        <v>19</v>
      </c>
      <c r="B166" s="4" t="s">
        <v>67</v>
      </c>
      <c r="C166" s="4">
        <v>0</v>
      </c>
      <c r="D166" s="4">
        <v>4.8951619482744601E-4</v>
      </c>
      <c r="E166" s="4">
        <v>4.4075053519707801E-4</v>
      </c>
      <c r="F166" s="4">
        <v>7.6775431861804205E-4</v>
      </c>
      <c r="G166" s="4">
        <v>7.71737266335105E-4</v>
      </c>
      <c r="H166" s="4">
        <v>1.1339037212658499E-3</v>
      </c>
      <c r="I166" s="4">
        <v>5.2910052910052903E-4</v>
      </c>
      <c r="J166" s="4">
        <v>1.7585600496534601E-3</v>
      </c>
      <c r="K166" s="4">
        <v>1.4505366985784699E-3</v>
      </c>
      <c r="L166" s="4">
        <v>7.1246819338422395E-4</v>
      </c>
      <c r="M166" s="4">
        <v>0</v>
      </c>
      <c r="N166" s="4">
        <v>0</v>
      </c>
    </row>
    <row r="167" spans="1:14" x14ac:dyDescent="0.3">
      <c r="A167" s="8" t="s">
        <v>19</v>
      </c>
      <c r="B167" s="4" t="s">
        <v>68</v>
      </c>
      <c r="C167" s="4">
        <v>0</v>
      </c>
      <c r="D167" s="4">
        <v>8.8928775393652595E-3</v>
      </c>
      <c r="E167" s="4">
        <v>1.05780128447299E-2</v>
      </c>
      <c r="F167" s="4">
        <v>1.51631477927063E-2</v>
      </c>
      <c r="G167" s="4">
        <v>1.9979420339564399E-2</v>
      </c>
      <c r="H167" s="4">
        <v>1.8451706009689699E-2</v>
      </c>
      <c r="I167" s="4">
        <v>1.6613756613756601E-2</v>
      </c>
      <c r="J167" s="4">
        <v>2.0482052343022701E-2</v>
      </c>
      <c r="K167" s="4">
        <v>2.69799825935596E-2</v>
      </c>
      <c r="L167" s="4">
        <v>8.0407124681933801E-3</v>
      </c>
      <c r="M167" s="4">
        <v>0</v>
      </c>
      <c r="N167" s="4">
        <v>0</v>
      </c>
    </row>
    <row r="168" spans="1:14" x14ac:dyDescent="0.3">
      <c r="A168" s="8" t="s">
        <v>19</v>
      </c>
      <c r="B168" s="4" t="s">
        <v>69</v>
      </c>
      <c r="C168" s="4">
        <v>0</v>
      </c>
      <c r="D168" s="4">
        <v>1.46854858448234E-3</v>
      </c>
      <c r="E168" s="4">
        <v>1.51114469210427E-3</v>
      </c>
      <c r="F168" s="4">
        <v>2.1753039027511199E-3</v>
      </c>
      <c r="G168" s="4">
        <v>2.6582061395987E-3</v>
      </c>
      <c r="H168" s="4">
        <v>2.6801360684465501E-3</v>
      </c>
      <c r="I168" s="4">
        <v>2.9629629629629602E-3</v>
      </c>
      <c r="J168" s="4">
        <v>3.2067859728974902E-3</v>
      </c>
      <c r="K168" s="4">
        <v>4.3516100957354201E-3</v>
      </c>
      <c r="L168" s="4">
        <v>2.95165394402036E-3</v>
      </c>
      <c r="M168" s="4">
        <v>0</v>
      </c>
      <c r="N168" s="4">
        <v>0</v>
      </c>
    </row>
    <row r="169" spans="1:14" x14ac:dyDescent="0.3">
      <c r="A169" s="8" t="s">
        <v>19</v>
      </c>
      <c r="B169" s="4" t="s">
        <v>70</v>
      </c>
      <c r="C169" s="4">
        <v>0</v>
      </c>
      <c r="D169" s="4">
        <v>1.63172064942482E-4</v>
      </c>
      <c r="E169" s="4">
        <v>4.4075053519707801E-4</v>
      </c>
      <c r="F169" s="4">
        <v>7.0377479206653899E-4</v>
      </c>
      <c r="G169" s="4">
        <v>2.57245755445035E-4</v>
      </c>
      <c r="H169" s="4">
        <v>2.0616431295742701E-4</v>
      </c>
      <c r="I169" s="4">
        <v>5.2910052910052903E-4</v>
      </c>
      <c r="J169" s="4">
        <v>3.1033412640943397E-4</v>
      </c>
      <c r="K169" s="4">
        <v>8.7032201914708396E-4</v>
      </c>
      <c r="L169" s="4">
        <v>1.01781170483461E-4</v>
      </c>
      <c r="M169" s="4">
        <v>0</v>
      </c>
      <c r="N169" s="4">
        <v>0</v>
      </c>
    </row>
    <row r="170" spans="1:14" x14ac:dyDescent="0.3">
      <c r="A170" s="8" t="s">
        <v>19</v>
      </c>
      <c r="B170" s="4" t="s">
        <v>71</v>
      </c>
      <c r="C170" s="4">
        <v>0</v>
      </c>
      <c r="D170" s="4">
        <v>2.4475809741372301E-3</v>
      </c>
      <c r="E170" s="4">
        <v>3.7148973680896599E-3</v>
      </c>
      <c r="F170" s="4">
        <v>5.4382597568778E-3</v>
      </c>
      <c r="G170" s="4">
        <v>5.83090379008746E-3</v>
      </c>
      <c r="H170" s="4">
        <v>6.1849293887228096E-3</v>
      </c>
      <c r="I170" s="4">
        <v>5.6084656084656103E-3</v>
      </c>
      <c r="J170" s="4">
        <v>8.6893555394641601E-3</v>
      </c>
      <c r="K170" s="4">
        <v>1.2764722947490601E-2</v>
      </c>
      <c r="L170" s="4">
        <v>6.3104325699745497E-3</v>
      </c>
      <c r="M170" s="4">
        <v>0</v>
      </c>
      <c r="N170" s="4">
        <v>0</v>
      </c>
    </row>
    <row r="171" spans="1:14" x14ac:dyDescent="0.3">
      <c r="A171" s="8" t="s">
        <v>19</v>
      </c>
      <c r="B171" s="4" t="s">
        <v>72</v>
      </c>
      <c r="C171" s="4">
        <v>0</v>
      </c>
      <c r="D171" s="4">
        <v>0</v>
      </c>
      <c r="E171" s="4">
        <v>1.88893086513034E-4</v>
      </c>
      <c r="F171" s="4">
        <v>1.2795905310300699E-4</v>
      </c>
      <c r="G171" s="4">
        <v>8.5748585148345095E-5</v>
      </c>
      <c r="H171" s="4">
        <v>1.0308215647871401E-4</v>
      </c>
      <c r="I171" s="4">
        <v>1.05820105820106E-4</v>
      </c>
      <c r="J171" s="4">
        <v>3.1033412640943397E-4</v>
      </c>
      <c r="K171" s="4">
        <v>4.3516100957354198E-4</v>
      </c>
      <c r="L171" s="4">
        <v>2.03562340966921E-4</v>
      </c>
      <c r="M171" s="4">
        <v>0</v>
      </c>
      <c r="N171" s="4">
        <v>0</v>
      </c>
    </row>
    <row r="172" spans="1:14" x14ac:dyDescent="0.3">
      <c r="A172" s="8" t="s">
        <v>19</v>
      </c>
      <c r="B172" s="4" t="s">
        <v>59</v>
      </c>
      <c r="C172" s="4">
        <v>0</v>
      </c>
      <c r="D172" s="4">
        <v>3.2634412988496401E-4</v>
      </c>
      <c r="E172" s="4">
        <v>6.2964362171011204E-4</v>
      </c>
      <c r="F172" s="4">
        <v>5.1183621241202796E-4</v>
      </c>
      <c r="G172" s="4">
        <v>6.8598868118676E-4</v>
      </c>
      <c r="H172" s="4">
        <v>6.1849293887228103E-4</v>
      </c>
      <c r="I172" s="4">
        <v>7.4074074074074103E-4</v>
      </c>
      <c r="J172" s="4">
        <v>5.1722354401572399E-4</v>
      </c>
      <c r="K172" s="4">
        <v>8.7032201914708396E-4</v>
      </c>
      <c r="L172" s="4">
        <v>4.07124681933842E-4</v>
      </c>
      <c r="M172" s="4">
        <v>0</v>
      </c>
      <c r="N172" s="4">
        <v>0</v>
      </c>
    </row>
    <row r="173" spans="1:14" x14ac:dyDescent="0.3">
      <c r="A173" s="8" t="s">
        <v>19</v>
      </c>
      <c r="B173" s="4" t="s">
        <v>73</v>
      </c>
      <c r="C173" s="4">
        <v>0</v>
      </c>
      <c r="D173" s="4">
        <v>4.3240597209757703E-3</v>
      </c>
      <c r="E173" s="4">
        <v>4.7852915249968504E-3</v>
      </c>
      <c r="F173" s="4">
        <v>6.0140754958413296E-3</v>
      </c>
      <c r="G173" s="4">
        <v>9.8610872920596795E-3</v>
      </c>
      <c r="H173" s="4">
        <v>9.0712297701267906E-3</v>
      </c>
      <c r="I173" s="4">
        <v>1.0687830687830699E-2</v>
      </c>
      <c r="J173" s="4">
        <v>1.1585807385952201E-2</v>
      </c>
      <c r="K173" s="4">
        <v>1.26196692776327E-2</v>
      </c>
      <c r="L173" s="4">
        <v>4.4783715012722599E-3</v>
      </c>
      <c r="M173" s="4">
        <v>0</v>
      </c>
      <c r="N173" s="4">
        <v>0</v>
      </c>
    </row>
    <row r="174" spans="1:14" x14ac:dyDescent="0.3">
      <c r="A174" s="8" t="s">
        <v>19</v>
      </c>
      <c r="B174" s="4" t="s">
        <v>74</v>
      </c>
      <c r="C174" s="4">
        <v>0</v>
      </c>
      <c r="D174" s="4">
        <v>2.8555111364934301E-3</v>
      </c>
      <c r="E174" s="4">
        <v>2.3296814003274098E-3</v>
      </c>
      <c r="F174" s="4">
        <v>3.3909149072296899E-3</v>
      </c>
      <c r="G174" s="4">
        <v>5.1449151089007E-3</v>
      </c>
      <c r="H174" s="4">
        <v>4.6386970415421098E-3</v>
      </c>
      <c r="I174" s="4">
        <v>4.5502645502645501E-3</v>
      </c>
      <c r="J174" s="4">
        <v>6.2066825281886801E-3</v>
      </c>
      <c r="K174" s="4">
        <v>6.2373078038874402E-3</v>
      </c>
      <c r="L174" s="4">
        <v>2.95165394402036E-3</v>
      </c>
      <c r="M174" s="4">
        <v>0</v>
      </c>
      <c r="N174" s="4">
        <v>0</v>
      </c>
    </row>
    <row r="175" spans="1:14" x14ac:dyDescent="0.3">
      <c r="A175" s="8" t="s">
        <v>19</v>
      </c>
      <c r="B175" s="4" t="s">
        <v>75</v>
      </c>
      <c r="C175" s="4">
        <v>4.6896551724137897E-2</v>
      </c>
      <c r="D175" s="4">
        <v>4.2914253079872698E-2</v>
      </c>
      <c r="E175" s="4">
        <v>4.37602317088528E-2</v>
      </c>
      <c r="F175" s="4">
        <v>4.4337811900191898E-2</v>
      </c>
      <c r="G175" s="4">
        <v>4.3045789744469203E-2</v>
      </c>
      <c r="H175" s="4">
        <v>3.0306154004741799E-2</v>
      </c>
      <c r="I175" s="4">
        <v>2.1587301587301599E-2</v>
      </c>
      <c r="J175" s="4">
        <v>1.9344160546188101E-2</v>
      </c>
      <c r="K175" s="4">
        <v>1.4215259646069E-2</v>
      </c>
      <c r="L175" s="4">
        <v>4.0712468193384197E-3</v>
      </c>
      <c r="M175" s="4">
        <v>0</v>
      </c>
      <c r="N175" s="4">
        <v>0</v>
      </c>
    </row>
    <row r="176" spans="1:14" x14ac:dyDescent="0.3">
      <c r="A176" s="8" t="s">
        <v>20</v>
      </c>
      <c r="B176" s="4" t="s">
        <v>67</v>
      </c>
      <c r="C176" s="4">
        <v>0</v>
      </c>
      <c r="D176" s="4">
        <v>0</v>
      </c>
      <c r="E176" s="4">
        <v>0</v>
      </c>
      <c r="F176" s="4">
        <v>0</v>
      </c>
      <c r="G176" s="4">
        <v>8.5748585148345095E-5</v>
      </c>
      <c r="H176" s="4">
        <v>0</v>
      </c>
      <c r="I176" s="4">
        <v>0</v>
      </c>
      <c r="J176" s="4">
        <v>1.03444708803145E-4</v>
      </c>
      <c r="K176" s="4">
        <v>1.45053669857847E-4</v>
      </c>
      <c r="L176" s="4">
        <v>1.4249363867684501E-3</v>
      </c>
      <c r="M176" s="4">
        <v>2.3853697323085099E-3</v>
      </c>
      <c r="N176" s="4">
        <v>2.9180298877000601E-3</v>
      </c>
    </row>
    <row r="177" spans="1:14" x14ac:dyDescent="0.3">
      <c r="A177" s="8" t="s">
        <v>20</v>
      </c>
      <c r="B177" s="4" t="s">
        <v>68</v>
      </c>
      <c r="C177" s="4">
        <v>0</v>
      </c>
      <c r="D177" s="4">
        <v>8.1586032471240894E-5</v>
      </c>
      <c r="E177" s="4">
        <v>0</v>
      </c>
      <c r="F177" s="4">
        <v>6.3979526551503495E-5</v>
      </c>
      <c r="G177" s="4">
        <v>0</v>
      </c>
      <c r="H177" s="4">
        <v>2.0616431295742701E-4</v>
      </c>
      <c r="I177" s="4">
        <v>3.1746031746031703E-4</v>
      </c>
      <c r="J177" s="4">
        <v>1.55167063204717E-3</v>
      </c>
      <c r="K177" s="4">
        <v>2.1758050478677101E-3</v>
      </c>
      <c r="L177" s="4">
        <v>2.36132315521628E-2</v>
      </c>
      <c r="M177" s="4">
        <v>3.5515504903259998E-2</v>
      </c>
      <c r="N177" s="4">
        <v>2.6881245026085399E-2</v>
      </c>
    </row>
    <row r="178" spans="1:14" x14ac:dyDescent="0.3">
      <c r="A178" s="8" t="s">
        <v>20</v>
      </c>
      <c r="B178" s="4" t="s">
        <v>69</v>
      </c>
      <c r="C178" s="4">
        <v>0</v>
      </c>
      <c r="D178" s="4">
        <v>0</v>
      </c>
      <c r="E178" s="4">
        <v>0</v>
      </c>
      <c r="F178" s="4">
        <v>0</v>
      </c>
      <c r="G178" s="4">
        <v>0</v>
      </c>
      <c r="H178" s="4">
        <v>3.09246469436141E-4</v>
      </c>
      <c r="I178" s="4">
        <v>0</v>
      </c>
      <c r="J178" s="4">
        <v>3.1033412640943397E-4</v>
      </c>
      <c r="K178" s="4">
        <v>2.9010733971569498E-4</v>
      </c>
      <c r="L178" s="4">
        <v>5.5979643765903296E-3</v>
      </c>
      <c r="M178" s="4">
        <v>7.77453838678328E-3</v>
      </c>
      <c r="N178" s="4">
        <v>9.7267662923335406E-3</v>
      </c>
    </row>
    <row r="179" spans="1:14" x14ac:dyDescent="0.3">
      <c r="A179" s="8" t="s">
        <v>20</v>
      </c>
      <c r="B179" s="4" t="s">
        <v>70</v>
      </c>
      <c r="C179" s="4">
        <v>0</v>
      </c>
      <c r="D179" s="4">
        <v>0</v>
      </c>
      <c r="E179" s="4">
        <v>0</v>
      </c>
      <c r="F179" s="4">
        <v>0</v>
      </c>
      <c r="G179" s="4">
        <v>0</v>
      </c>
      <c r="H179" s="4">
        <v>0</v>
      </c>
      <c r="I179" s="4">
        <v>0</v>
      </c>
      <c r="J179" s="4">
        <v>1.03444708803145E-4</v>
      </c>
      <c r="K179" s="4">
        <v>0</v>
      </c>
      <c r="L179" s="4">
        <v>9.1603053435114501E-4</v>
      </c>
      <c r="M179" s="4">
        <v>1.5902464882056699E-3</v>
      </c>
      <c r="N179" s="4">
        <v>1.50322751790609E-3</v>
      </c>
    </row>
    <row r="180" spans="1:14" x14ac:dyDescent="0.3">
      <c r="A180" s="8" t="s">
        <v>20</v>
      </c>
      <c r="B180" s="4" t="s">
        <v>71</v>
      </c>
      <c r="C180" s="4">
        <v>0</v>
      </c>
      <c r="D180" s="4">
        <v>0</v>
      </c>
      <c r="E180" s="4">
        <v>0</v>
      </c>
      <c r="F180" s="4">
        <v>0</v>
      </c>
      <c r="G180" s="4">
        <v>0</v>
      </c>
      <c r="H180" s="4">
        <v>2.0616431295742701E-4</v>
      </c>
      <c r="I180" s="4">
        <v>1.05820105820106E-4</v>
      </c>
      <c r="J180" s="4">
        <v>2.0688941760628899E-4</v>
      </c>
      <c r="K180" s="4">
        <v>0</v>
      </c>
      <c r="L180" s="4">
        <v>8.2442748091603093E-3</v>
      </c>
      <c r="M180" s="4">
        <v>1.8817916777100499E-2</v>
      </c>
      <c r="N180" s="4">
        <v>1.8922981695994299E-2</v>
      </c>
    </row>
    <row r="181" spans="1:14" x14ac:dyDescent="0.3">
      <c r="A181" s="8" t="s">
        <v>20</v>
      </c>
      <c r="B181" s="4" t="s">
        <v>72</v>
      </c>
      <c r="C181" s="4">
        <v>0</v>
      </c>
      <c r="D181" s="4">
        <v>0</v>
      </c>
      <c r="E181" s="4">
        <v>0</v>
      </c>
      <c r="F181" s="4">
        <v>0</v>
      </c>
      <c r="G181" s="4">
        <v>0</v>
      </c>
      <c r="H181" s="4">
        <v>0</v>
      </c>
      <c r="I181" s="4">
        <v>0</v>
      </c>
      <c r="J181" s="4">
        <v>0</v>
      </c>
      <c r="K181" s="4">
        <v>0</v>
      </c>
      <c r="L181" s="4">
        <v>2.03562340966921E-4</v>
      </c>
      <c r="M181" s="4">
        <v>7.9512324410283605E-4</v>
      </c>
      <c r="N181" s="4">
        <v>4.4212574056061497E-4</v>
      </c>
    </row>
    <row r="182" spans="1:14" x14ac:dyDescent="0.3">
      <c r="A182" s="8" t="s">
        <v>20</v>
      </c>
      <c r="B182" s="4" t="s">
        <v>59</v>
      </c>
      <c r="C182" s="4">
        <v>0</v>
      </c>
      <c r="D182" s="4">
        <v>0</v>
      </c>
      <c r="E182" s="4">
        <v>0</v>
      </c>
      <c r="F182" s="4">
        <v>0</v>
      </c>
      <c r="G182" s="4">
        <v>0</v>
      </c>
      <c r="H182" s="4">
        <v>0</v>
      </c>
      <c r="I182" s="4">
        <v>0</v>
      </c>
      <c r="J182" s="4">
        <v>1.03444708803145E-4</v>
      </c>
      <c r="K182" s="4">
        <v>0</v>
      </c>
      <c r="L182" s="4">
        <v>1.0178117048346099E-3</v>
      </c>
      <c r="M182" s="4">
        <v>7.0677621698029896E-4</v>
      </c>
      <c r="N182" s="4">
        <v>1.23795207356972E-3</v>
      </c>
    </row>
    <row r="183" spans="1:14" x14ac:dyDescent="0.3">
      <c r="A183" s="8" t="s">
        <v>20</v>
      </c>
      <c r="B183" s="4" t="s">
        <v>73</v>
      </c>
      <c r="C183" s="4">
        <v>0</v>
      </c>
      <c r="D183" s="4">
        <v>0</v>
      </c>
      <c r="E183" s="4">
        <v>0</v>
      </c>
      <c r="F183" s="4">
        <v>0</v>
      </c>
      <c r="G183" s="4">
        <v>0</v>
      </c>
      <c r="H183" s="4">
        <v>2.0616431295742701E-4</v>
      </c>
      <c r="I183" s="4">
        <v>1.05820105820106E-4</v>
      </c>
      <c r="J183" s="4">
        <v>1.4482259232440301E-3</v>
      </c>
      <c r="K183" s="4">
        <v>1.7406440382941701E-3</v>
      </c>
      <c r="L183" s="4">
        <v>1.25190839694656E-2</v>
      </c>
      <c r="M183" s="4">
        <v>1.9701387048325799E-2</v>
      </c>
      <c r="N183" s="4">
        <v>1.7242903881863999E-2</v>
      </c>
    </row>
    <row r="184" spans="1:14" x14ac:dyDescent="0.3">
      <c r="A184" s="8" t="s">
        <v>20</v>
      </c>
      <c r="B184" s="4" t="s">
        <v>74</v>
      </c>
      <c r="C184" s="4">
        <v>0</v>
      </c>
      <c r="D184" s="4">
        <v>0</v>
      </c>
      <c r="E184" s="4">
        <v>0</v>
      </c>
      <c r="F184" s="4">
        <v>0</v>
      </c>
      <c r="G184" s="4">
        <v>0</v>
      </c>
      <c r="H184" s="4">
        <v>3.09246469436141E-4</v>
      </c>
      <c r="I184" s="4">
        <v>0</v>
      </c>
      <c r="J184" s="4">
        <v>4.1377883521257901E-4</v>
      </c>
      <c r="K184" s="4">
        <v>8.7032201914708396E-4</v>
      </c>
      <c r="L184" s="4">
        <v>5.0890585241730301E-3</v>
      </c>
      <c r="M184" s="4">
        <v>8.0395794681508998E-3</v>
      </c>
      <c r="N184" s="4">
        <v>8.4888142187638203E-3</v>
      </c>
    </row>
    <row r="185" spans="1:14" x14ac:dyDescent="0.3">
      <c r="A185" s="8" t="s">
        <v>20</v>
      </c>
      <c r="B185" s="4" t="s">
        <v>75</v>
      </c>
      <c r="C185" s="4">
        <v>0.12729064039408899</v>
      </c>
      <c r="D185" s="4">
        <v>2.12123684425226E-3</v>
      </c>
      <c r="E185" s="4">
        <v>2.5185744868404502E-4</v>
      </c>
      <c r="F185" s="4">
        <v>4.4785668586052501E-4</v>
      </c>
      <c r="G185" s="4">
        <v>7.71737266335105E-4</v>
      </c>
      <c r="H185" s="4">
        <v>1.2369858777445601E-3</v>
      </c>
      <c r="I185" s="4">
        <v>1.4814814814814801E-3</v>
      </c>
      <c r="J185" s="4">
        <v>3.2067859728974902E-3</v>
      </c>
      <c r="K185" s="4">
        <v>3.9164490861618804E-3</v>
      </c>
      <c r="L185" s="4">
        <v>2.5038167938931301E-2</v>
      </c>
      <c r="M185" s="4">
        <v>4.7795741673292702E-2</v>
      </c>
      <c r="N185" s="4">
        <v>3.0329825802458198E-2</v>
      </c>
    </row>
    <row r="186" spans="1:14" x14ac:dyDescent="0.3">
      <c r="A186" s="8" t="s">
        <v>21</v>
      </c>
      <c r="B186" s="4" t="s">
        <v>67</v>
      </c>
      <c r="C186" s="4">
        <v>0</v>
      </c>
      <c r="D186" s="4">
        <v>7.3427429224116804E-4</v>
      </c>
      <c r="E186" s="4">
        <v>6.2964362171011204E-4</v>
      </c>
      <c r="F186" s="4">
        <v>7.6775431861804205E-4</v>
      </c>
      <c r="G186" s="4">
        <v>1.11473160692849E-3</v>
      </c>
      <c r="H186" s="4">
        <v>1.64931450365942E-3</v>
      </c>
      <c r="I186" s="4">
        <v>2.3280423280423301E-3</v>
      </c>
      <c r="J186" s="4">
        <v>3.3102306817006299E-3</v>
      </c>
      <c r="K186" s="4">
        <v>2.9010733971569498E-3</v>
      </c>
      <c r="L186" s="4">
        <v>2.44274809160305E-3</v>
      </c>
      <c r="M186" s="4">
        <v>3.88726919339164E-3</v>
      </c>
      <c r="N186" s="4">
        <v>3.8022813688212902E-3</v>
      </c>
    </row>
    <row r="187" spans="1:14" x14ac:dyDescent="0.3">
      <c r="A187" s="8" t="s">
        <v>21</v>
      </c>
      <c r="B187" s="4" t="s">
        <v>68</v>
      </c>
      <c r="C187" s="4">
        <v>0</v>
      </c>
      <c r="D187" s="4">
        <v>7.7506730847678902E-3</v>
      </c>
      <c r="E187" s="4">
        <v>9.31872560130966E-3</v>
      </c>
      <c r="F187" s="4">
        <v>1.38835572616763E-2</v>
      </c>
      <c r="G187" s="4">
        <v>1.5777739667295499E-2</v>
      </c>
      <c r="H187" s="4">
        <v>1.8245541696732301E-2</v>
      </c>
      <c r="I187" s="4">
        <v>2.5925925925925901E-2</v>
      </c>
      <c r="J187" s="4">
        <v>2.81369607944554E-2</v>
      </c>
      <c r="K187" s="4">
        <v>1.9872352770525101E-2</v>
      </c>
      <c r="L187" s="4">
        <v>2.5139949109414798E-2</v>
      </c>
      <c r="M187" s="4">
        <v>3.6045587065995199E-2</v>
      </c>
      <c r="N187" s="4">
        <v>3.2628879653373397E-2</v>
      </c>
    </row>
    <row r="188" spans="1:14" x14ac:dyDescent="0.3">
      <c r="A188" s="8" t="s">
        <v>21</v>
      </c>
      <c r="B188" s="4" t="s">
        <v>69</v>
      </c>
      <c r="C188" s="4">
        <v>0</v>
      </c>
      <c r="D188" s="4">
        <v>1.9580647793097801E-3</v>
      </c>
      <c r="E188" s="4">
        <v>2.4556101246694401E-3</v>
      </c>
      <c r="F188" s="4">
        <v>3.1349968010236698E-3</v>
      </c>
      <c r="G188" s="4">
        <v>3.4299434059338E-3</v>
      </c>
      <c r="H188" s="4">
        <v>5.8756829192866704E-3</v>
      </c>
      <c r="I188" s="4">
        <v>6.8783068783068802E-3</v>
      </c>
      <c r="J188" s="4">
        <v>7.4480190338264201E-3</v>
      </c>
      <c r="K188" s="4">
        <v>5.5120394545982001E-3</v>
      </c>
      <c r="L188" s="4">
        <v>5.39440203562341E-3</v>
      </c>
      <c r="M188" s="4">
        <v>1.1661807580174899E-2</v>
      </c>
      <c r="N188" s="4">
        <v>8.9309399593244295E-3</v>
      </c>
    </row>
    <row r="189" spans="1:14" x14ac:dyDescent="0.3">
      <c r="A189" s="8" t="s">
        <v>21</v>
      </c>
      <c r="B189" s="4" t="s">
        <v>70</v>
      </c>
      <c r="C189" s="4">
        <v>0</v>
      </c>
      <c r="D189" s="4">
        <v>0</v>
      </c>
      <c r="E189" s="4">
        <v>1.88893086513034E-4</v>
      </c>
      <c r="F189" s="4">
        <v>5.1183621241202796E-4</v>
      </c>
      <c r="G189" s="4">
        <v>1.7149717029669E-4</v>
      </c>
      <c r="H189" s="4">
        <v>2.0616431295742701E-4</v>
      </c>
      <c r="I189" s="4">
        <v>8.4656084656084703E-4</v>
      </c>
      <c r="J189" s="4">
        <v>5.1722354401572399E-4</v>
      </c>
      <c r="K189" s="4">
        <v>7.2526834928923702E-4</v>
      </c>
      <c r="L189" s="4">
        <v>9.1603053435114501E-4</v>
      </c>
      <c r="M189" s="4">
        <v>9.7181729834791097E-4</v>
      </c>
      <c r="N189" s="4">
        <v>7.0740118489698496E-4</v>
      </c>
    </row>
    <row r="190" spans="1:14" x14ac:dyDescent="0.3">
      <c r="A190" s="8" t="s">
        <v>21</v>
      </c>
      <c r="B190" s="4" t="s">
        <v>71</v>
      </c>
      <c r="C190" s="4">
        <v>0</v>
      </c>
      <c r="D190" s="4">
        <v>4.4872317859182501E-3</v>
      </c>
      <c r="E190" s="4">
        <v>4.4704697141417999E-3</v>
      </c>
      <c r="F190" s="4">
        <v>7.5495841330774204E-3</v>
      </c>
      <c r="G190" s="4">
        <v>6.7741382267192604E-3</v>
      </c>
      <c r="H190" s="4">
        <v>7.4219152664673702E-3</v>
      </c>
      <c r="I190" s="4">
        <v>8.5714285714285701E-3</v>
      </c>
      <c r="J190" s="4">
        <v>9.3100237922830193E-3</v>
      </c>
      <c r="K190" s="4">
        <v>8.1230055120394603E-3</v>
      </c>
      <c r="L190" s="4">
        <v>1.0585241730279899E-2</v>
      </c>
      <c r="M190" s="4">
        <v>2.0054775156816002E-2</v>
      </c>
      <c r="N190" s="4">
        <v>2.0160933769564099E-2</v>
      </c>
    </row>
    <row r="191" spans="1:14" x14ac:dyDescent="0.3">
      <c r="A191" s="8" t="s">
        <v>21</v>
      </c>
      <c r="B191" s="4" t="s">
        <v>72</v>
      </c>
      <c r="C191" s="4">
        <v>0</v>
      </c>
      <c r="D191" s="4">
        <v>4.8951619482744601E-4</v>
      </c>
      <c r="E191" s="4">
        <v>0</v>
      </c>
      <c r="F191" s="4">
        <v>1.91938579654511E-4</v>
      </c>
      <c r="G191" s="4">
        <v>8.5748585148345095E-5</v>
      </c>
      <c r="H191" s="4">
        <v>1.0308215647871401E-4</v>
      </c>
      <c r="I191" s="4">
        <v>1.05820105820106E-4</v>
      </c>
      <c r="J191" s="4">
        <v>6.2066825281886795E-4</v>
      </c>
      <c r="K191" s="4">
        <v>2.9010733971569498E-4</v>
      </c>
      <c r="L191" s="4">
        <v>3.0534351145038201E-4</v>
      </c>
      <c r="M191" s="4">
        <v>6.1842918985776101E-4</v>
      </c>
      <c r="N191" s="4">
        <v>9.7267662923335402E-4</v>
      </c>
    </row>
    <row r="192" spans="1:14" x14ac:dyDescent="0.3">
      <c r="A192" s="8" t="s">
        <v>21</v>
      </c>
      <c r="B192" s="4" t="s">
        <v>59</v>
      </c>
      <c r="C192" s="4">
        <v>0</v>
      </c>
      <c r="D192" s="4">
        <v>4.0793016235620501E-4</v>
      </c>
      <c r="E192" s="4">
        <v>2.5185744868404502E-4</v>
      </c>
      <c r="F192" s="4">
        <v>5.75815738963532E-4</v>
      </c>
      <c r="G192" s="4">
        <v>5.1449151089007E-4</v>
      </c>
      <c r="H192" s="4">
        <v>6.1849293887228103E-4</v>
      </c>
      <c r="I192" s="4">
        <v>6.3492063492063503E-4</v>
      </c>
      <c r="J192" s="4">
        <v>9.3100237922830295E-4</v>
      </c>
      <c r="K192" s="4">
        <v>5.8021467943138996E-4</v>
      </c>
      <c r="L192" s="4">
        <v>1.0178117048346099E-3</v>
      </c>
      <c r="M192" s="4">
        <v>7.0677621698029896E-4</v>
      </c>
      <c r="N192" s="4">
        <v>2.03377840657883E-3</v>
      </c>
    </row>
    <row r="193" spans="1:14" x14ac:dyDescent="0.3">
      <c r="A193" s="8" t="s">
        <v>21</v>
      </c>
      <c r="B193" s="4" t="s">
        <v>73</v>
      </c>
      <c r="C193" s="4">
        <v>0</v>
      </c>
      <c r="D193" s="4">
        <v>3.1002692339071598E-3</v>
      </c>
      <c r="E193" s="4">
        <v>4.5963984384838202E-3</v>
      </c>
      <c r="F193" s="4">
        <v>5.5022392834292999E-3</v>
      </c>
      <c r="G193" s="4">
        <v>6.0881495455325004E-3</v>
      </c>
      <c r="H193" s="4">
        <v>8.5558189877332196E-3</v>
      </c>
      <c r="I193" s="4">
        <v>1.35449735449735E-2</v>
      </c>
      <c r="J193" s="4">
        <v>1.8102824040550299E-2</v>
      </c>
      <c r="K193" s="4">
        <v>1.3199883957064101E-2</v>
      </c>
      <c r="L193" s="4">
        <v>1.5979643765903301E-2</v>
      </c>
      <c r="M193" s="4">
        <v>2.3500309214594901E-2</v>
      </c>
      <c r="N193" s="4">
        <v>2.2636837916703501E-2</v>
      </c>
    </row>
    <row r="194" spans="1:14" x14ac:dyDescent="0.3">
      <c r="A194" s="8" t="s">
        <v>21</v>
      </c>
      <c r="B194" s="4" t="s">
        <v>74</v>
      </c>
      <c r="C194" s="4">
        <v>0</v>
      </c>
      <c r="D194" s="4">
        <v>2.2028228767235099E-3</v>
      </c>
      <c r="E194" s="4">
        <v>2.2667170381564E-3</v>
      </c>
      <c r="F194" s="4">
        <v>3.5188739603326902E-3</v>
      </c>
      <c r="G194" s="4">
        <v>3.51569199108215E-3</v>
      </c>
      <c r="H194" s="4">
        <v>3.5047933202762599E-3</v>
      </c>
      <c r="I194" s="4">
        <v>4.8677248677248697E-3</v>
      </c>
      <c r="J194" s="4">
        <v>6.5170166545981201E-3</v>
      </c>
      <c r="K194" s="4">
        <v>4.4966637655932699E-3</v>
      </c>
      <c r="L194" s="4">
        <v>5.8015267175572502E-3</v>
      </c>
      <c r="M194" s="4">
        <v>8.3046205495185092E-3</v>
      </c>
      <c r="N194" s="4">
        <v>8.0466884782032008E-3</v>
      </c>
    </row>
    <row r="195" spans="1:14" x14ac:dyDescent="0.3">
      <c r="A195" s="8" t="s">
        <v>21</v>
      </c>
      <c r="B195" s="4" t="s">
        <v>75</v>
      </c>
      <c r="C195" s="4">
        <v>0.28334975369458099</v>
      </c>
      <c r="D195" s="4">
        <v>0.19915150526229899</v>
      </c>
      <c r="E195" s="4">
        <v>0.179007681652185</v>
      </c>
      <c r="F195" s="4">
        <v>0.176007677543186</v>
      </c>
      <c r="G195" s="4">
        <v>0.146887326359115</v>
      </c>
      <c r="H195" s="4">
        <v>0.106277703329554</v>
      </c>
      <c r="I195" s="4">
        <v>9.5767195767195806E-2</v>
      </c>
      <c r="J195" s="4">
        <v>6.0928933485052197E-2</v>
      </c>
      <c r="K195" s="4">
        <v>3.1476646359152899E-2</v>
      </c>
      <c r="L195" s="4">
        <v>2.54452926208651E-2</v>
      </c>
      <c r="M195" s="4">
        <v>2.6592455163883699E-2</v>
      </c>
      <c r="N195" s="4">
        <v>2.4316915730833801E-2</v>
      </c>
    </row>
    <row r="196" spans="1:14" x14ac:dyDescent="0.3">
      <c r="A196" s="12"/>
    </row>
    <row r="197" spans="1:14" x14ac:dyDescent="0.3">
      <c r="A197" s="10" t="s">
        <v>29</v>
      </c>
    </row>
    <row r="198" spans="1:14" x14ac:dyDescent="0.3">
      <c r="A198" s="11" t="s">
        <v>30</v>
      </c>
    </row>
    <row r="199" spans="1:14" x14ac:dyDescent="0.3">
      <c r="A199" s="11" t="s">
        <v>31</v>
      </c>
    </row>
    <row r="200" spans="1:14" x14ac:dyDescent="0.3">
      <c r="A200" s="11" t="s">
        <v>32</v>
      </c>
    </row>
    <row r="201" spans="1:14" x14ac:dyDescent="0.3">
      <c r="A201" s="11" t="s">
        <v>33</v>
      </c>
    </row>
    <row r="202" spans="1:14" x14ac:dyDescent="0.3">
      <c r="A202" s="11" t="s">
        <v>34</v>
      </c>
    </row>
    <row r="203" spans="1:14" x14ac:dyDescent="0.3">
      <c r="A203" s="11" t="s">
        <v>35</v>
      </c>
    </row>
    <row r="204" spans="1:14" x14ac:dyDescent="0.3">
      <c r="A204" s="12"/>
    </row>
    <row r="205" spans="1:14" x14ac:dyDescent="0.3">
      <c r="A205" s="12"/>
    </row>
    <row r="206" spans="1:14" x14ac:dyDescent="0.3">
      <c r="A206" s="12"/>
    </row>
    <row r="207" spans="1:14" x14ac:dyDescent="0.3">
      <c r="A207" s="12"/>
    </row>
    <row r="208" spans="1:14" x14ac:dyDescent="0.3">
      <c r="A208" s="12"/>
    </row>
    <row r="209" spans="1:1" x14ac:dyDescent="0.3">
      <c r="A209" s="12"/>
    </row>
    <row r="210" spans="1:1" x14ac:dyDescent="0.3">
      <c r="A210" s="12"/>
    </row>
    <row r="211" spans="1:1" x14ac:dyDescent="0.3">
      <c r="A211" s="12"/>
    </row>
    <row r="212" spans="1:1" x14ac:dyDescent="0.3">
      <c r="A212" s="12"/>
    </row>
    <row r="213" spans="1:1" x14ac:dyDescent="0.3">
      <c r="A213" s="12"/>
    </row>
    <row r="214" spans="1:1" x14ac:dyDescent="0.3">
      <c r="A214" s="12"/>
    </row>
    <row r="215" spans="1:1" x14ac:dyDescent="0.3">
      <c r="A215" s="12"/>
    </row>
    <row r="216" spans="1:1" x14ac:dyDescent="0.3">
      <c r="A216" s="12"/>
    </row>
    <row r="217" spans="1:1" x14ac:dyDescent="0.3">
      <c r="A217" s="12"/>
    </row>
    <row r="218" spans="1:1" x14ac:dyDescent="0.3">
      <c r="A218" s="12"/>
    </row>
    <row r="219" spans="1:1" x14ac:dyDescent="0.3">
      <c r="A219" s="12"/>
    </row>
    <row r="220" spans="1:1" x14ac:dyDescent="0.3">
      <c r="A220" s="12"/>
    </row>
    <row r="221" spans="1:1" x14ac:dyDescent="0.3">
      <c r="A221" s="12"/>
    </row>
    <row r="222" spans="1:1" x14ac:dyDescent="0.3">
      <c r="A222" s="12"/>
    </row>
    <row r="223" spans="1:1" x14ac:dyDescent="0.3">
      <c r="A223" s="12"/>
    </row>
    <row r="224" spans="1:1" x14ac:dyDescent="0.3">
      <c r="A224" s="12"/>
    </row>
    <row r="225" spans="1:1" x14ac:dyDescent="0.3">
      <c r="A225" s="12"/>
    </row>
    <row r="226" spans="1:1" x14ac:dyDescent="0.3">
      <c r="A226" s="12"/>
    </row>
    <row r="227" spans="1:1" x14ac:dyDescent="0.3">
      <c r="A227" s="12"/>
    </row>
    <row r="228" spans="1:1" x14ac:dyDescent="0.3">
      <c r="A228" s="12"/>
    </row>
    <row r="229" spans="1:1" x14ac:dyDescent="0.3">
      <c r="A229" s="12"/>
    </row>
    <row r="230" spans="1:1" x14ac:dyDescent="0.3">
      <c r="A230" s="12"/>
    </row>
    <row r="231" spans="1:1" x14ac:dyDescent="0.3">
      <c r="A231" s="12"/>
    </row>
    <row r="232" spans="1:1" x14ac:dyDescent="0.3">
      <c r="A232" s="12"/>
    </row>
    <row r="233" spans="1:1" x14ac:dyDescent="0.3">
      <c r="A233" s="12"/>
    </row>
    <row r="234" spans="1:1" x14ac:dyDescent="0.3">
      <c r="A234" s="12"/>
    </row>
    <row r="235" spans="1:1" x14ac:dyDescent="0.3">
      <c r="A235" s="12"/>
    </row>
    <row r="236" spans="1:1" x14ac:dyDescent="0.3">
      <c r="A236" s="12"/>
    </row>
    <row r="237" spans="1:1" x14ac:dyDescent="0.3">
      <c r="A237" s="12"/>
    </row>
    <row r="238" spans="1:1" x14ac:dyDescent="0.3">
      <c r="A238" s="12"/>
    </row>
    <row r="239" spans="1:1" x14ac:dyDescent="0.3">
      <c r="A239" s="12"/>
    </row>
    <row r="240" spans="1:1" x14ac:dyDescent="0.3">
      <c r="A240" s="12"/>
    </row>
    <row r="241" spans="1:1" x14ac:dyDescent="0.3">
      <c r="A241" s="12"/>
    </row>
    <row r="242" spans="1:1" x14ac:dyDescent="0.3">
      <c r="A242" s="12"/>
    </row>
    <row r="243" spans="1:1" x14ac:dyDescent="0.3">
      <c r="A243" s="12"/>
    </row>
    <row r="244" spans="1:1" x14ac:dyDescent="0.3">
      <c r="A244" s="12"/>
    </row>
    <row r="245" spans="1:1" x14ac:dyDescent="0.3">
      <c r="A245" s="12"/>
    </row>
    <row r="246" spans="1:1" x14ac:dyDescent="0.3">
      <c r="A246" s="12"/>
    </row>
    <row r="247" spans="1:1" x14ac:dyDescent="0.3">
      <c r="A247" s="12"/>
    </row>
    <row r="248" spans="1:1" x14ac:dyDescent="0.3">
      <c r="A248" s="12"/>
    </row>
    <row r="249" spans="1:1" x14ac:dyDescent="0.3">
      <c r="A249" s="12"/>
    </row>
    <row r="250" spans="1:1" x14ac:dyDescent="0.3">
      <c r="A250" s="12"/>
    </row>
    <row r="251" spans="1:1" x14ac:dyDescent="0.3">
      <c r="A251" s="12"/>
    </row>
    <row r="252" spans="1:1" x14ac:dyDescent="0.3">
      <c r="A252" s="12"/>
    </row>
    <row r="253" spans="1:1" x14ac:dyDescent="0.3">
      <c r="A253" s="12"/>
    </row>
    <row r="254" spans="1:1" x14ac:dyDescent="0.3">
      <c r="A254" s="12"/>
    </row>
    <row r="255" spans="1:1" x14ac:dyDescent="0.3">
      <c r="A255" s="12"/>
    </row>
    <row r="256" spans="1:1" x14ac:dyDescent="0.3">
      <c r="A256" s="12"/>
    </row>
    <row r="257" spans="1:1" x14ac:dyDescent="0.3">
      <c r="A257" s="12"/>
    </row>
    <row r="258" spans="1:1" x14ac:dyDescent="0.3">
      <c r="A258" s="12"/>
    </row>
    <row r="259" spans="1:1" x14ac:dyDescent="0.3">
      <c r="A259" s="12"/>
    </row>
    <row r="260" spans="1:1" x14ac:dyDescent="0.3">
      <c r="A260" s="12"/>
    </row>
    <row r="261" spans="1:1" x14ac:dyDescent="0.3">
      <c r="A261" s="12"/>
    </row>
    <row r="262" spans="1:1" x14ac:dyDescent="0.3">
      <c r="A262" s="12"/>
    </row>
    <row r="263" spans="1:1" x14ac:dyDescent="0.3">
      <c r="A263" s="12"/>
    </row>
    <row r="264" spans="1:1" x14ac:dyDescent="0.3">
      <c r="A264" s="12"/>
    </row>
    <row r="265" spans="1:1" x14ac:dyDescent="0.3">
      <c r="A265" s="12"/>
    </row>
    <row r="266" spans="1:1" x14ac:dyDescent="0.3">
      <c r="A266" s="12"/>
    </row>
    <row r="267" spans="1:1" x14ac:dyDescent="0.3">
      <c r="A267" s="12"/>
    </row>
    <row r="268" spans="1:1" x14ac:dyDescent="0.3">
      <c r="A268" s="12"/>
    </row>
    <row r="269" spans="1:1" x14ac:dyDescent="0.3">
      <c r="A269" s="12"/>
    </row>
    <row r="270" spans="1:1" x14ac:dyDescent="0.3">
      <c r="A270" s="12"/>
    </row>
    <row r="271" spans="1:1" x14ac:dyDescent="0.3">
      <c r="A271" s="12"/>
    </row>
    <row r="272" spans="1:1" x14ac:dyDescent="0.3">
      <c r="A272" s="12"/>
    </row>
    <row r="273" spans="1:1" x14ac:dyDescent="0.3">
      <c r="A273" s="12"/>
    </row>
    <row r="274" spans="1:1" x14ac:dyDescent="0.3">
      <c r="A274" s="12"/>
    </row>
    <row r="275" spans="1:1" x14ac:dyDescent="0.3">
      <c r="A275" s="12"/>
    </row>
    <row r="276" spans="1:1" x14ac:dyDescent="0.3">
      <c r="A276" s="12"/>
    </row>
    <row r="277" spans="1:1" x14ac:dyDescent="0.3">
      <c r="A277" s="12"/>
    </row>
    <row r="278" spans="1:1" x14ac:dyDescent="0.3">
      <c r="A278" s="12"/>
    </row>
    <row r="279" spans="1:1" x14ac:dyDescent="0.3">
      <c r="A279" s="12"/>
    </row>
    <row r="280" spans="1:1" x14ac:dyDescent="0.3">
      <c r="A280" s="12"/>
    </row>
    <row r="281" spans="1:1" x14ac:dyDescent="0.3">
      <c r="A281" s="12"/>
    </row>
    <row r="282" spans="1:1" x14ac:dyDescent="0.3">
      <c r="A282" s="12"/>
    </row>
    <row r="283" spans="1:1" x14ac:dyDescent="0.3">
      <c r="A283" s="12"/>
    </row>
    <row r="284" spans="1:1" x14ac:dyDescent="0.3">
      <c r="A284" s="12"/>
    </row>
    <row r="285" spans="1:1" x14ac:dyDescent="0.3">
      <c r="A285" s="12"/>
    </row>
    <row r="286" spans="1:1" x14ac:dyDescent="0.3">
      <c r="A286" s="12"/>
    </row>
    <row r="287" spans="1:1" x14ac:dyDescent="0.3">
      <c r="A287" s="12"/>
    </row>
    <row r="288" spans="1:1" x14ac:dyDescent="0.3">
      <c r="A288" s="12"/>
    </row>
    <row r="289" spans="1:1" x14ac:dyDescent="0.3">
      <c r="A289" s="12"/>
    </row>
    <row r="290" spans="1:1" x14ac:dyDescent="0.3">
      <c r="A290" s="12"/>
    </row>
    <row r="291" spans="1:1" x14ac:dyDescent="0.3">
      <c r="A291" s="12"/>
    </row>
    <row r="292" spans="1:1" x14ac:dyDescent="0.3">
      <c r="A292" s="12"/>
    </row>
    <row r="293" spans="1:1" x14ac:dyDescent="0.3">
      <c r="A293" s="12"/>
    </row>
    <row r="294" spans="1:1" x14ac:dyDescent="0.3">
      <c r="A294" s="12"/>
    </row>
    <row r="295" spans="1:1" x14ac:dyDescent="0.3">
      <c r="A295" s="12"/>
    </row>
    <row r="296" spans="1:1" x14ac:dyDescent="0.3">
      <c r="A296" s="12"/>
    </row>
    <row r="297" spans="1:1" x14ac:dyDescent="0.3">
      <c r="A297" s="12"/>
    </row>
    <row r="298" spans="1:1" x14ac:dyDescent="0.3">
      <c r="A298" s="12"/>
    </row>
    <row r="299" spans="1:1" x14ac:dyDescent="0.3">
      <c r="A299" s="12"/>
    </row>
    <row r="300" spans="1:1" x14ac:dyDescent="0.3">
      <c r="A300" s="12"/>
    </row>
    <row r="301" spans="1:1" x14ac:dyDescent="0.3">
      <c r="A301" s="12"/>
    </row>
    <row r="302" spans="1:1" x14ac:dyDescent="0.3">
      <c r="A302" s="12"/>
    </row>
    <row r="303" spans="1:1" x14ac:dyDescent="0.3">
      <c r="A303" s="12"/>
    </row>
    <row r="304" spans="1:1" x14ac:dyDescent="0.3">
      <c r="A304" s="12"/>
    </row>
    <row r="305" spans="1:1" x14ac:dyDescent="0.3">
      <c r="A305" s="12"/>
    </row>
    <row r="306" spans="1:1" x14ac:dyDescent="0.3">
      <c r="A306" s="12"/>
    </row>
    <row r="307" spans="1:1" x14ac:dyDescent="0.3">
      <c r="A307" s="12"/>
    </row>
    <row r="308" spans="1:1" x14ac:dyDescent="0.3">
      <c r="A308" s="12"/>
    </row>
    <row r="309" spans="1:1" x14ac:dyDescent="0.3">
      <c r="A309" s="12"/>
    </row>
    <row r="310" spans="1:1" x14ac:dyDescent="0.3">
      <c r="A310" s="12"/>
    </row>
    <row r="311" spans="1:1" x14ac:dyDescent="0.3">
      <c r="A311" s="12"/>
    </row>
    <row r="312" spans="1:1" x14ac:dyDescent="0.3">
      <c r="A312" s="12"/>
    </row>
    <row r="313" spans="1:1" x14ac:dyDescent="0.3">
      <c r="A313" s="12"/>
    </row>
    <row r="314" spans="1:1" x14ac:dyDescent="0.3">
      <c r="A314" s="12"/>
    </row>
    <row r="315" spans="1:1" x14ac:dyDescent="0.3">
      <c r="A315" s="12"/>
    </row>
    <row r="316" spans="1:1" x14ac:dyDescent="0.3">
      <c r="A316" s="12"/>
    </row>
    <row r="317" spans="1:1" x14ac:dyDescent="0.3">
      <c r="A317" s="12"/>
    </row>
    <row r="318" spans="1:1" x14ac:dyDescent="0.3">
      <c r="A318" s="12"/>
    </row>
    <row r="319" spans="1:1" x14ac:dyDescent="0.3">
      <c r="A319" s="12"/>
    </row>
    <row r="320" spans="1:1" x14ac:dyDescent="0.3">
      <c r="A320" s="12"/>
    </row>
    <row r="321" spans="1:1" x14ac:dyDescent="0.3">
      <c r="A321" s="12"/>
    </row>
    <row r="322" spans="1:1" x14ac:dyDescent="0.3">
      <c r="A322" s="12"/>
    </row>
    <row r="323" spans="1:1" x14ac:dyDescent="0.3">
      <c r="A323" s="12"/>
    </row>
    <row r="324" spans="1:1" x14ac:dyDescent="0.3">
      <c r="A324" s="12"/>
    </row>
    <row r="325" spans="1:1" x14ac:dyDescent="0.3">
      <c r="A325" s="12"/>
    </row>
    <row r="326" spans="1:1" x14ac:dyDescent="0.3">
      <c r="A326" s="12"/>
    </row>
    <row r="327" spans="1:1" x14ac:dyDescent="0.3">
      <c r="A327" s="12"/>
    </row>
    <row r="328" spans="1:1" x14ac:dyDescent="0.3">
      <c r="A328" s="12"/>
    </row>
    <row r="329" spans="1:1" x14ac:dyDescent="0.3">
      <c r="A329" s="12"/>
    </row>
    <row r="330" spans="1:1" x14ac:dyDescent="0.3">
      <c r="A330" s="12"/>
    </row>
    <row r="331" spans="1:1" x14ac:dyDescent="0.3">
      <c r="A331" s="12"/>
    </row>
    <row r="332" spans="1:1" x14ac:dyDescent="0.3">
      <c r="A332" s="12"/>
    </row>
    <row r="333" spans="1:1" x14ac:dyDescent="0.3">
      <c r="A333" s="12"/>
    </row>
    <row r="334" spans="1:1" x14ac:dyDescent="0.3">
      <c r="A334" s="12"/>
    </row>
    <row r="335" spans="1:1" x14ac:dyDescent="0.3">
      <c r="A335" s="12"/>
    </row>
    <row r="336" spans="1:1" x14ac:dyDescent="0.3">
      <c r="A336" s="12"/>
    </row>
    <row r="337" spans="1:1" x14ac:dyDescent="0.3">
      <c r="A337" s="12"/>
    </row>
    <row r="338" spans="1:1" x14ac:dyDescent="0.3">
      <c r="A338" s="12"/>
    </row>
    <row r="339" spans="1:1" x14ac:dyDescent="0.3">
      <c r="A339" s="12"/>
    </row>
    <row r="340" spans="1:1" x14ac:dyDescent="0.3">
      <c r="A340" s="12"/>
    </row>
    <row r="341" spans="1:1" x14ac:dyDescent="0.3">
      <c r="A341" s="12"/>
    </row>
    <row r="342" spans="1:1" x14ac:dyDescent="0.3">
      <c r="A342" s="12"/>
    </row>
    <row r="343" spans="1:1" x14ac:dyDescent="0.3">
      <c r="A343" s="12"/>
    </row>
    <row r="344" spans="1:1" x14ac:dyDescent="0.3">
      <c r="A344" s="12"/>
    </row>
    <row r="345" spans="1:1" x14ac:dyDescent="0.3">
      <c r="A345" s="12"/>
    </row>
    <row r="346" spans="1:1" x14ac:dyDescent="0.3">
      <c r="A346" s="12"/>
    </row>
    <row r="347" spans="1:1" x14ac:dyDescent="0.3">
      <c r="A347" s="12"/>
    </row>
    <row r="348" spans="1:1" x14ac:dyDescent="0.3">
      <c r="A348" s="12"/>
    </row>
    <row r="349" spans="1:1" x14ac:dyDescent="0.3">
      <c r="A349" s="12"/>
    </row>
    <row r="350" spans="1:1" x14ac:dyDescent="0.3">
      <c r="A350" s="12"/>
    </row>
    <row r="351" spans="1:1" x14ac:dyDescent="0.3">
      <c r="A351" s="12"/>
    </row>
    <row r="352" spans="1:1" x14ac:dyDescent="0.3">
      <c r="A352" s="12"/>
    </row>
    <row r="353" spans="1:1" x14ac:dyDescent="0.3">
      <c r="A353" s="12"/>
    </row>
    <row r="354" spans="1:1" x14ac:dyDescent="0.3">
      <c r="A354" s="12"/>
    </row>
    <row r="355" spans="1:1" x14ac:dyDescent="0.3">
      <c r="A355" s="12"/>
    </row>
    <row r="356" spans="1:1" x14ac:dyDescent="0.3">
      <c r="A356" s="12"/>
    </row>
    <row r="357" spans="1:1" x14ac:dyDescent="0.3">
      <c r="A357" s="12"/>
    </row>
    <row r="358" spans="1:1" x14ac:dyDescent="0.3">
      <c r="A358" s="12"/>
    </row>
    <row r="359" spans="1:1" x14ac:dyDescent="0.3">
      <c r="A359" s="12"/>
    </row>
    <row r="360" spans="1:1" x14ac:dyDescent="0.3">
      <c r="A360" s="12"/>
    </row>
    <row r="361" spans="1:1" x14ac:dyDescent="0.3">
      <c r="A361" s="12"/>
    </row>
    <row r="362" spans="1:1" x14ac:dyDescent="0.3">
      <c r="A362" s="12"/>
    </row>
    <row r="363" spans="1:1" x14ac:dyDescent="0.3">
      <c r="A363" s="12"/>
    </row>
    <row r="364" spans="1:1" x14ac:dyDescent="0.3">
      <c r="A364" s="12"/>
    </row>
    <row r="365" spans="1:1" x14ac:dyDescent="0.3">
      <c r="A365" s="12"/>
    </row>
    <row r="366" spans="1:1" x14ac:dyDescent="0.3">
      <c r="A366" s="12"/>
    </row>
    <row r="367" spans="1:1" x14ac:dyDescent="0.3">
      <c r="A367" s="12"/>
    </row>
    <row r="368" spans="1:1" x14ac:dyDescent="0.3">
      <c r="A368" s="12"/>
    </row>
    <row r="369" spans="1:1" x14ac:dyDescent="0.3">
      <c r="A369" s="12"/>
    </row>
    <row r="370" spans="1:1" x14ac:dyDescent="0.3">
      <c r="A370" s="12"/>
    </row>
    <row r="371" spans="1:1" x14ac:dyDescent="0.3">
      <c r="A371" s="12"/>
    </row>
    <row r="372" spans="1:1" x14ac:dyDescent="0.3">
      <c r="A372" s="12"/>
    </row>
    <row r="373" spans="1:1" x14ac:dyDescent="0.3">
      <c r="A373" s="12"/>
    </row>
    <row r="374" spans="1:1" x14ac:dyDescent="0.3">
      <c r="A374" s="12"/>
    </row>
    <row r="375" spans="1:1" x14ac:dyDescent="0.3">
      <c r="A375" s="12"/>
    </row>
    <row r="376" spans="1:1" x14ac:dyDescent="0.3">
      <c r="A376" s="12"/>
    </row>
    <row r="377" spans="1:1" x14ac:dyDescent="0.3">
      <c r="A377" s="12"/>
    </row>
    <row r="378" spans="1:1" x14ac:dyDescent="0.3">
      <c r="A378" s="12"/>
    </row>
    <row r="379" spans="1:1" x14ac:dyDescent="0.3">
      <c r="A379" s="12"/>
    </row>
    <row r="380" spans="1:1" x14ac:dyDescent="0.3">
      <c r="A380" s="12"/>
    </row>
    <row r="381" spans="1:1" x14ac:dyDescent="0.3">
      <c r="A381" s="12"/>
    </row>
    <row r="382" spans="1:1" x14ac:dyDescent="0.3">
      <c r="A382" s="12"/>
    </row>
    <row r="383" spans="1:1" x14ac:dyDescent="0.3">
      <c r="A383" s="12"/>
    </row>
    <row r="384" spans="1:1" x14ac:dyDescent="0.3">
      <c r="A384" s="12"/>
    </row>
    <row r="385" spans="1:1" x14ac:dyDescent="0.3">
      <c r="A385" s="12"/>
    </row>
    <row r="386" spans="1:1" x14ac:dyDescent="0.3">
      <c r="A386" s="12"/>
    </row>
    <row r="387" spans="1:1" x14ac:dyDescent="0.3">
      <c r="A387" s="12"/>
    </row>
    <row r="388" spans="1:1" x14ac:dyDescent="0.3">
      <c r="A388" s="12"/>
    </row>
    <row r="389" spans="1:1" x14ac:dyDescent="0.3">
      <c r="A389" s="12"/>
    </row>
    <row r="390" spans="1:1" x14ac:dyDescent="0.3">
      <c r="A390" s="12"/>
    </row>
    <row r="391" spans="1:1" x14ac:dyDescent="0.3">
      <c r="A391" s="12"/>
    </row>
    <row r="392" spans="1:1" x14ac:dyDescent="0.3">
      <c r="A392" s="12"/>
    </row>
    <row r="393" spans="1:1" x14ac:dyDescent="0.3">
      <c r="A393" s="12"/>
    </row>
    <row r="394" spans="1:1" x14ac:dyDescent="0.3">
      <c r="A394" s="12"/>
    </row>
    <row r="395" spans="1:1" x14ac:dyDescent="0.3">
      <c r="A395" s="12"/>
    </row>
    <row r="396" spans="1:1" x14ac:dyDescent="0.3">
      <c r="A396" s="12"/>
    </row>
    <row r="397" spans="1:1" x14ac:dyDescent="0.3">
      <c r="A397" s="12"/>
    </row>
    <row r="398" spans="1:1" x14ac:dyDescent="0.3">
      <c r="A398" s="12"/>
    </row>
    <row r="399" spans="1:1" x14ac:dyDescent="0.3">
      <c r="A399" s="12"/>
    </row>
    <row r="400" spans="1:1" x14ac:dyDescent="0.3">
      <c r="A400" s="12"/>
    </row>
    <row r="401" spans="1:1" x14ac:dyDescent="0.3">
      <c r="A401" s="12"/>
    </row>
    <row r="402" spans="1:1" x14ac:dyDescent="0.3">
      <c r="A402" s="12"/>
    </row>
    <row r="403" spans="1:1" x14ac:dyDescent="0.3">
      <c r="A403" s="12"/>
    </row>
    <row r="404" spans="1:1" x14ac:dyDescent="0.3">
      <c r="A404" s="12"/>
    </row>
    <row r="405" spans="1:1" x14ac:dyDescent="0.3">
      <c r="A405" s="12"/>
    </row>
    <row r="406" spans="1:1" x14ac:dyDescent="0.3">
      <c r="A406" s="12"/>
    </row>
    <row r="407" spans="1:1" x14ac:dyDescent="0.3">
      <c r="A407" s="12"/>
    </row>
    <row r="408" spans="1:1" x14ac:dyDescent="0.3">
      <c r="A408" s="12"/>
    </row>
    <row r="409" spans="1:1" x14ac:dyDescent="0.3">
      <c r="A409" s="12"/>
    </row>
    <row r="410" spans="1:1" x14ac:dyDescent="0.3">
      <c r="A410" s="12"/>
    </row>
    <row r="411" spans="1:1" x14ac:dyDescent="0.3">
      <c r="A411" s="12"/>
    </row>
    <row r="412" spans="1:1" x14ac:dyDescent="0.3">
      <c r="A412" s="12"/>
    </row>
    <row r="413" spans="1:1" x14ac:dyDescent="0.3">
      <c r="A413" s="12"/>
    </row>
    <row r="414" spans="1:1" x14ac:dyDescent="0.3">
      <c r="A414" s="12"/>
    </row>
    <row r="415" spans="1:1" x14ac:dyDescent="0.3">
      <c r="A415" s="12"/>
    </row>
    <row r="416" spans="1:1" x14ac:dyDescent="0.3">
      <c r="A416" s="12"/>
    </row>
    <row r="417" spans="1:1" x14ac:dyDescent="0.3">
      <c r="A417" s="12"/>
    </row>
    <row r="418" spans="1:1" x14ac:dyDescent="0.3">
      <c r="A418" s="12"/>
    </row>
    <row r="419" spans="1:1" x14ac:dyDescent="0.3">
      <c r="A419" s="12"/>
    </row>
    <row r="420" spans="1:1" x14ac:dyDescent="0.3">
      <c r="A420" s="12"/>
    </row>
    <row r="421" spans="1:1" x14ac:dyDescent="0.3">
      <c r="A421" s="12"/>
    </row>
    <row r="422" spans="1:1" x14ac:dyDescent="0.3">
      <c r="A422" s="12"/>
    </row>
    <row r="423" spans="1:1" x14ac:dyDescent="0.3">
      <c r="A423" s="12"/>
    </row>
    <row r="424" spans="1:1" x14ac:dyDescent="0.3">
      <c r="A424" s="12"/>
    </row>
    <row r="425" spans="1:1" x14ac:dyDescent="0.3">
      <c r="A425" s="12"/>
    </row>
    <row r="426" spans="1:1" x14ac:dyDescent="0.3">
      <c r="A426" s="12"/>
    </row>
    <row r="427" spans="1:1" x14ac:dyDescent="0.3">
      <c r="A427" s="12"/>
    </row>
    <row r="428" spans="1:1" x14ac:dyDescent="0.3">
      <c r="A428" s="12"/>
    </row>
    <row r="429" spans="1:1" x14ac:dyDescent="0.3">
      <c r="A429" s="12"/>
    </row>
    <row r="430" spans="1:1" x14ac:dyDescent="0.3">
      <c r="A430" s="12"/>
    </row>
    <row r="431" spans="1:1" x14ac:dyDescent="0.3">
      <c r="A431" s="12"/>
    </row>
    <row r="432" spans="1:1" x14ac:dyDescent="0.3">
      <c r="A432" s="12"/>
    </row>
    <row r="433" spans="1:1" x14ac:dyDescent="0.3">
      <c r="A433" s="12"/>
    </row>
    <row r="434" spans="1:1" x14ac:dyDescent="0.3">
      <c r="A434" s="12"/>
    </row>
    <row r="435" spans="1:1" x14ac:dyDescent="0.3">
      <c r="A435" s="12"/>
    </row>
    <row r="436" spans="1:1" x14ac:dyDescent="0.3">
      <c r="A436" s="12"/>
    </row>
    <row r="437" spans="1:1" x14ac:dyDescent="0.3">
      <c r="A437" s="12"/>
    </row>
    <row r="438" spans="1:1" x14ac:dyDescent="0.3">
      <c r="A438" s="12"/>
    </row>
    <row r="439" spans="1:1" x14ac:dyDescent="0.3">
      <c r="A439" s="12"/>
    </row>
    <row r="440" spans="1:1" x14ac:dyDescent="0.3">
      <c r="A440" s="12"/>
    </row>
    <row r="441" spans="1:1" x14ac:dyDescent="0.3">
      <c r="A441" s="12"/>
    </row>
    <row r="442" spans="1:1" x14ac:dyDescent="0.3">
      <c r="A442" s="12"/>
    </row>
    <row r="443" spans="1:1" x14ac:dyDescent="0.3">
      <c r="A443" s="12"/>
    </row>
    <row r="444" spans="1:1" x14ac:dyDescent="0.3">
      <c r="A444" s="12"/>
    </row>
    <row r="445" spans="1:1" x14ac:dyDescent="0.3">
      <c r="A445" s="12"/>
    </row>
    <row r="446" spans="1:1" x14ac:dyDescent="0.3">
      <c r="A446" s="12"/>
    </row>
    <row r="447" spans="1:1" x14ac:dyDescent="0.3">
      <c r="A447" s="12"/>
    </row>
    <row r="448" spans="1:1" x14ac:dyDescent="0.3">
      <c r="A448" s="12"/>
    </row>
    <row r="449" spans="1:1" x14ac:dyDescent="0.3">
      <c r="A449" s="12"/>
    </row>
    <row r="450" spans="1:1" x14ac:dyDescent="0.3">
      <c r="A450" s="12"/>
    </row>
    <row r="451" spans="1:1" x14ac:dyDescent="0.3">
      <c r="A451" s="12"/>
    </row>
    <row r="452" spans="1:1" x14ac:dyDescent="0.3">
      <c r="A452" s="12"/>
    </row>
    <row r="453" spans="1:1" x14ac:dyDescent="0.3">
      <c r="A453" s="12"/>
    </row>
    <row r="454" spans="1:1" x14ac:dyDescent="0.3">
      <c r="A454" s="12"/>
    </row>
    <row r="455" spans="1:1" x14ac:dyDescent="0.3">
      <c r="A455" s="12"/>
    </row>
    <row r="456" spans="1:1" x14ac:dyDescent="0.3">
      <c r="A456" s="12"/>
    </row>
    <row r="457" spans="1:1" x14ac:dyDescent="0.3">
      <c r="A457" s="12"/>
    </row>
    <row r="458" spans="1:1" x14ac:dyDescent="0.3">
      <c r="A458" s="12"/>
    </row>
    <row r="459" spans="1:1" x14ac:dyDescent="0.3">
      <c r="A459" s="12"/>
    </row>
    <row r="460" spans="1:1" x14ac:dyDescent="0.3">
      <c r="A460" s="12"/>
    </row>
    <row r="461" spans="1:1" x14ac:dyDescent="0.3">
      <c r="A461" s="12"/>
    </row>
    <row r="462" spans="1:1" x14ac:dyDescent="0.3">
      <c r="A462" s="12"/>
    </row>
    <row r="463" spans="1:1" x14ac:dyDescent="0.3">
      <c r="A463" s="12"/>
    </row>
    <row r="464" spans="1:1" x14ac:dyDescent="0.3">
      <c r="A464" s="12"/>
    </row>
    <row r="465" spans="1:1" x14ac:dyDescent="0.3">
      <c r="A465" s="12"/>
    </row>
    <row r="466" spans="1:1" x14ac:dyDescent="0.3">
      <c r="A466" s="12"/>
    </row>
    <row r="467" spans="1:1" x14ac:dyDescent="0.3">
      <c r="A467" s="12"/>
    </row>
    <row r="468" spans="1:1" x14ac:dyDescent="0.3">
      <c r="A468" s="12"/>
    </row>
    <row r="469" spans="1:1" x14ac:dyDescent="0.3">
      <c r="A469" s="12"/>
    </row>
    <row r="470" spans="1:1" x14ac:dyDescent="0.3">
      <c r="A470" s="12"/>
    </row>
    <row r="471" spans="1:1" x14ac:dyDescent="0.3">
      <c r="A471" s="12"/>
    </row>
    <row r="472" spans="1:1" x14ac:dyDescent="0.3">
      <c r="A472" s="12"/>
    </row>
    <row r="473" spans="1:1" x14ac:dyDescent="0.3">
      <c r="A473" s="12"/>
    </row>
    <row r="474" spans="1:1" x14ac:dyDescent="0.3">
      <c r="A474" s="12"/>
    </row>
    <row r="475" spans="1:1" x14ac:dyDescent="0.3">
      <c r="A475" s="12"/>
    </row>
    <row r="476" spans="1:1" x14ac:dyDescent="0.3">
      <c r="A476" s="12"/>
    </row>
    <row r="477" spans="1:1" x14ac:dyDescent="0.3">
      <c r="A477" s="12"/>
    </row>
    <row r="478" spans="1:1" x14ac:dyDescent="0.3">
      <c r="A478" s="12"/>
    </row>
    <row r="479" spans="1:1" x14ac:dyDescent="0.3">
      <c r="A479" s="12"/>
    </row>
    <row r="480" spans="1:1" x14ac:dyDescent="0.3">
      <c r="A480" s="12"/>
    </row>
    <row r="481" spans="1:1" x14ac:dyDescent="0.3">
      <c r="A481" s="12"/>
    </row>
    <row r="482" spans="1:1" x14ac:dyDescent="0.3">
      <c r="A482" s="12"/>
    </row>
    <row r="483" spans="1:1" x14ac:dyDescent="0.3">
      <c r="A483" s="12"/>
    </row>
    <row r="484" spans="1:1" x14ac:dyDescent="0.3">
      <c r="A484" s="12"/>
    </row>
    <row r="485" spans="1:1" x14ac:dyDescent="0.3">
      <c r="A485" s="12"/>
    </row>
    <row r="486" spans="1:1" x14ac:dyDescent="0.3">
      <c r="A486" s="12"/>
    </row>
    <row r="487" spans="1:1" x14ac:dyDescent="0.3">
      <c r="A487" s="12"/>
    </row>
    <row r="488" spans="1:1" x14ac:dyDescent="0.3">
      <c r="A488" s="12"/>
    </row>
    <row r="489" spans="1:1" x14ac:dyDescent="0.3">
      <c r="A489" s="12"/>
    </row>
    <row r="490" spans="1:1" x14ac:dyDescent="0.3">
      <c r="A490" s="12"/>
    </row>
    <row r="491" spans="1:1" x14ac:dyDescent="0.3">
      <c r="A491" s="12"/>
    </row>
    <row r="492" spans="1:1" x14ac:dyDescent="0.3">
      <c r="A492" s="12"/>
    </row>
    <row r="493" spans="1:1" x14ac:dyDescent="0.3">
      <c r="A493" s="12"/>
    </row>
    <row r="494" spans="1:1" x14ac:dyDescent="0.3">
      <c r="A494" s="12"/>
    </row>
    <row r="495" spans="1:1" x14ac:dyDescent="0.3">
      <c r="A495" s="12"/>
    </row>
    <row r="496" spans="1:1" x14ac:dyDescent="0.3">
      <c r="A496" s="12"/>
    </row>
    <row r="497" spans="1:1" x14ac:dyDescent="0.3">
      <c r="A497" s="12"/>
    </row>
    <row r="498" spans="1:1" x14ac:dyDescent="0.3">
      <c r="A498" s="12"/>
    </row>
    <row r="499" spans="1:1" x14ac:dyDescent="0.3">
      <c r="A499" s="12"/>
    </row>
    <row r="500" spans="1:1" x14ac:dyDescent="0.3">
      <c r="A500" s="12"/>
    </row>
    <row r="501" spans="1:1" x14ac:dyDescent="0.3">
      <c r="A501" s="12"/>
    </row>
    <row r="502" spans="1:1" x14ac:dyDescent="0.3">
      <c r="A502" s="12"/>
    </row>
    <row r="503" spans="1:1" x14ac:dyDescent="0.3">
      <c r="A503" s="12"/>
    </row>
    <row r="504" spans="1:1" x14ac:dyDescent="0.3">
      <c r="A504" s="12"/>
    </row>
    <row r="505" spans="1:1" x14ac:dyDescent="0.3">
      <c r="A505" s="12"/>
    </row>
    <row r="506" spans="1:1" x14ac:dyDescent="0.3">
      <c r="A506" s="12"/>
    </row>
    <row r="507" spans="1:1" x14ac:dyDescent="0.3">
      <c r="A507" s="12"/>
    </row>
    <row r="508" spans="1:1" x14ac:dyDescent="0.3">
      <c r="A508" s="12"/>
    </row>
    <row r="509" spans="1:1" x14ac:dyDescent="0.3">
      <c r="A509" s="12"/>
    </row>
    <row r="510" spans="1:1" x14ac:dyDescent="0.3">
      <c r="A510" s="12"/>
    </row>
    <row r="511" spans="1:1" x14ac:dyDescent="0.3">
      <c r="A511" s="12"/>
    </row>
    <row r="512" spans="1:1" x14ac:dyDescent="0.3">
      <c r="A512" s="12"/>
    </row>
    <row r="513" spans="1:1" x14ac:dyDescent="0.3">
      <c r="A513" s="12"/>
    </row>
    <row r="514" spans="1:1" x14ac:dyDescent="0.3">
      <c r="A514" s="12"/>
    </row>
    <row r="515" spans="1:1" x14ac:dyDescent="0.3">
      <c r="A515" s="12"/>
    </row>
    <row r="516" spans="1:1" x14ac:dyDescent="0.3">
      <c r="A516" s="12"/>
    </row>
    <row r="517" spans="1:1" x14ac:dyDescent="0.3">
      <c r="A517" s="12"/>
    </row>
    <row r="518" spans="1:1" x14ac:dyDescent="0.3">
      <c r="A518" s="12"/>
    </row>
    <row r="519" spans="1:1" x14ac:dyDescent="0.3">
      <c r="A519" s="12"/>
    </row>
    <row r="520" spans="1:1" x14ac:dyDescent="0.3">
      <c r="A520" s="12"/>
    </row>
    <row r="521" spans="1:1" x14ac:dyDescent="0.3">
      <c r="A521" s="12"/>
    </row>
    <row r="522" spans="1:1" x14ac:dyDescent="0.3">
      <c r="A522" s="12"/>
    </row>
    <row r="523" spans="1:1" x14ac:dyDescent="0.3">
      <c r="A523" s="12"/>
    </row>
    <row r="524" spans="1:1" x14ac:dyDescent="0.3">
      <c r="A524" s="12"/>
    </row>
    <row r="525" spans="1:1" x14ac:dyDescent="0.3">
      <c r="A525" s="12"/>
    </row>
    <row r="526" spans="1:1" x14ac:dyDescent="0.3">
      <c r="A526" s="12"/>
    </row>
    <row r="527" spans="1:1" x14ac:dyDescent="0.3">
      <c r="A527" s="12"/>
    </row>
    <row r="528" spans="1:1" x14ac:dyDescent="0.3">
      <c r="A528" s="12"/>
    </row>
    <row r="529" spans="1:1" x14ac:dyDescent="0.3">
      <c r="A529" s="12"/>
    </row>
    <row r="530" spans="1:1" x14ac:dyDescent="0.3">
      <c r="A530" s="12"/>
    </row>
    <row r="531" spans="1:1" x14ac:dyDescent="0.3">
      <c r="A531" s="12"/>
    </row>
    <row r="532" spans="1:1" x14ac:dyDescent="0.3">
      <c r="A532" s="12"/>
    </row>
    <row r="533" spans="1:1" x14ac:dyDescent="0.3">
      <c r="A533" s="12"/>
    </row>
    <row r="534" spans="1:1" x14ac:dyDescent="0.3">
      <c r="A534" s="12"/>
    </row>
    <row r="535" spans="1:1" x14ac:dyDescent="0.3">
      <c r="A535" s="12"/>
    </row>
    <row r="536" spans="1:1" x14ac:dyDescent="0.3">
      <c r="A536" s="12"/>
    </row>
    <row r="537" spans="1:1" x14ac:dyDescent="0.3">
      <c r="A537" s="12"/>
    </row>
    <row r="538" spans="1:1" x14ac:dyDescent="0.3">
      <c r="A538" s="12"/>
    </row>
    <row r="539" spans="1:1" x14ac:dyDescent="0.3">
      <c r="A539" s="12"/>
    </row>
    <row r="540" spans="1:1" x14ac:dyDescent="0.3">
      <c r="A540" s="12"/>
    </row>
    <row r="541" spans="1:1" x14ac:dyDescent="0.3">
      <c r="A541" s="12"/>
    </row>
    <row r="542" spans="1:1" x14ac:dyDescent="0.3">
      <c r="A542" s="12"/>
    </row>
    <row r="543" spans="1:1" x14ac:dyDescent="0.3">
      <c r="A543" s="12"/>
    </row>
    <row r="544" spans="1:1" x14ac:dyDescent="0.3">
      <c r="A544" s="12"/>
    </row>
    <row r="545" spans="1:1" x14ac:dyDescent="0.3">
      <c r="A545" s="12"/>
    </row>
    <row r="546" spans="1:1" x14ac:dyDescent="0.3">
      <c r="A546" s="12"/>
    </row>
    <row r="547" spans="1:1" x14ac:dyDescent="0.3">
      <c r="A547" s="12"/>
    </row>
    <row r="548" spans="1:1" x14ac:dyDescent="0.3">
      <c r="A548" s="12"/>
    </row>
    <row r="549" spans="1:1" x14ac:dyDescent="0.3">
      <c r="A549" s="12"/>
    </row>
    <row r="550" spans="1:1" x14ac:dyDescent="0.3">
      <c r="A550" s="12"/>
    </row>
    <row r="551" spans="1:1" x14ac:dyDescent="0.3">
      <c r="A551" s="12"/>
    </row>
    <row r="552" spans="1:1" x14ac:dyDescent="0.3">
      <c r="A552" s="12"/>
    </row>
    <row r="553" spans="1:1" x14ac:dyDescent="0.3">
      <c r="A553" s="12"/>
    </row>
    <row r="554" spans="1:1" x14ac:dyDescent="0.3">
      <c r="A554" s="12"/>
    </row>
    <row r="555" spans="1:1" x14ac:dyDescent="0.3">
      <c r="A555" s="12"/>
    </row>
    <row r="556" spans="1:1" x14ac:dyDescent="0.3">
      <c r="A556" s="12"/>
    </row>
    <row r="557" spans="1:1" x14ac:dyDescent="0.3">
      <c r="A557" s="12"/>
    </row>
    <row r="558" spans="1:1" x14ac:dyDescent="0.3">
      <c r="A558" s="12"/>
    </row>
    <row r="559" spans="1:1" x14ac:dyDescent="0.3">
      <c r="A559" s="12"/>
    </row>
    <row r="560" spans="1:1" x14ac:dyDescent="0.3">
      <c r="A560" s="12"/>
    </row>
    <row r="561" spans="1:1" x14ac:dyDescent="0.3">
      <c r="A561" s="12"/>
    </row>
    <row r="562" spans="1:1" x14ac:dyDescent="0.3">
      <c r="A562" s="12"/>
    </row>
    <row r="563" spans="1:1" x14ac:dyDescent="0.3">
      <c r="A563" s="12"/>
    </row>
    <row r="564" spans="1:1" x14ac:dyDescent="0.3">
      <c r="A564" s="12"/>
    </row>
    <row r="565" spans="1:1" x14ac:dyDescent="0.3">
      <c r="A565" s="12"/>
    </row>
    <row r="566" spans="1:1" x14ac:dyDescent="0.3">
      <c r="A566" s="12"/>
    </row>
    <row r="567" spans="1:1" x14ac:dyDescent="0.3">
      <c r="A567" s="12"/>
    </row>
    <row r="568" spans="1:1" x14ac:dyDescent="0.3">
      <c r="A568" s="12"/>
    </row>
    <row r="569" spans="1:1" x14ac:dyDescent="0.3">
      <c r="A569" s="12"/>
    </row>
    <row r="570" spans="1:1" x14ac:dyDescent="0.3">
      <c r="A570" s="12"/>
    </row>
    <row r="571" spans="1:1" x14ac:dyDescent="0.3">
      <c r="A571" s="12"/>
    </row>
    <row r="572" spans="1:1" x14ac:dyDescent="0.3">
      <c r="A572" s="12"/>
    </row>
    <row r="573" spans="1:1" x14ac:dyDescent="0.3">
      <c r="A573" s="12"/>
    </row>
    <row r="574" spans="1:1" x14ac:dyDescent="0.3">
      <c r="A574" s="12"/>
    </row>
    <row r="575" spans="1:1" x14ac:dyDescent="0.3">
      <c r="A575" s="12"/>
    </row>
    <row r="576" spans="1:1" x14ac:dyDescent="0.3">
      <c r="A576" s="12"/>
    </row>
    <row r="577" spans="1:1" x14ac:dyDescent="0.3">
      <c r="A577" s="12"/>
    </row>
    <row r="578" spans="1:1" x14ac:dyDescent="0.3">
      <c r="A578" s="12"/>
    </row>
    <row r="579" spans="1:1" x14ac:dyDescent="0.3">
      <c r="A579" s="12"/>
    </row>
    <row r="580" spans="1:1" x14ac:dyDescent="0.3">
      <c r="A580" s="12"/>
    </row>
    <row r="581" spans="1:1" x14ac:dyDescent="0.3">
      <c r="A581" s="12"/>
    </row>
    <row r="582" spans="1:1" x14ac:dyDescent="0.3">
      <c r="A582" s="12"/>
    </row>
    <row r="583" spans="1:1" x14ac:dyDescent="0.3">
      <c r="A583" s="12"/>
    </row>
    <row r="584" spans="1:1" x14ac:dyDescent="0.3">
      <c r="A584" s="12"/>
    </row>
    <row r="585" spans="1:1" x14ac:dyDescent="0.3">
      <c r="A585" s="12"/>
    </row>
    <row r="586" spans="1:1" x14ac:dyDescent="0.3">
      <c r="A586" s="12"/>
    </row>
    <row r="587" spans="1:1" x14ac:dyDescent="0.3">
      <c r="A587" s="12"/>
    </row>
    <row r="588" spans="1:1" x14ac:dyDescent="0.3">
      <c r="A588" s="12"/>
    </row>
    <row r="589" spans="1:1" x14ac:dyDescent="0.3">
      <c r="A589" s="12"/>
    </row>
    <row r="590" spans="1:1" x14ac:dyDescent="0.3">
      <c r="A590" s="12"/>
    </row>
    <row r="591" spans="1:1" x14ac:dyDescent="0.3">
      <c r="A591" s="12"/>
    </row>
    <row r="592" spans="1:1" x14ac:dyDescent="0.3">
      <c r="A592" s="12"/>
    </row>
    <row r="593" spans="1:1" x14ac:dyDescent="0.3">
      <c r="A593" s="12"/>
    </row>
    <row r="594" spans="1:1" x14ac:dyDescent="0.3">
      <c r="A594" s="12"/>
    </row>
    <row r="595" spans="1:1" x14ac:dyDescent="0.3">
      <c r="A595" s="12"/>
    </row>
    <row r="596" spans="1:1" x14ac:dyDescent="0.3">
      <c r="A596" s="12"/>
    </row>
    <row r="597" spans="1:1" x14ac:dyDescent="0.3">
      <c r="A597" s="12"/>
    </row>
    <row r="598" spans="1:1" x14ac:dyDescent="0.3">
      <c r="A598" s="12"/>
    </row>
    <row r="599" spans="1:1" x14ac:dyDescent="0.3">
      <c r="A599" s="12"/>
    </row>
    <row r="600" spans="1:1" x14ac:dyDescent="0.3">
      <c r="A600" s="12"/>
    </row>
  </sheetData>
  <mergeCells count="2">
    <mergeCell ref="C7:N7"/>
    <mergeCell ref="C103:N103"/>
  </mergeCells>
  <pageMargins left="0.75" right="0.75" top="1" bottom="1" header="0.3" footer="0.3"/>
  <pageSetup paperSize="9" fitToHeight="0" orientation="portrait" horizontalDpi="300" verticalDpi="300"/>
  <headerFooter scaleWithDoc="0" alignWithMargins="0">
    <oddHeader>&amp;LThe state of medical education and practice in the UK 2024 Reference tables - based on registration data&amp;C&amp;R</oddHeader>
    <oddFooter>&amp;LGeneral Medical Council&amp;C&amp;R&amp;A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Introduction</vt: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AHOrtega</dc:creator>
  <cp:lastModifiedBy>Koraljka Borojevic</cp:lastModifiedBy>
  <dcterms:created xsi:type="dcterms:W3CDTF">2024-10-17T13:49:28Z</dcterms:created>
  <dcterms:modified xsi:type="dcterms:W3CDTF">2024-11-21T10:08:47Z</dcterms:modified>
</cp:coreProperties>
</file>