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2dc01\corp_affairs$\Livelink Exclusions\Intelligence\SOMEP 2025\02. Workforce Report\11. Final reference tables\"/>
    </mc:Choice>
  </mc:AlternateContent>
  <xr:revisionPtr revIDLastSave="0" documentId="13_ncr:1_{B9D4F030-B0BD-45C5-A1CE-46006AD5689A}" xr6:coauthVersionLast="47" xr6:coauthVersionMax="47" xr10:uidLastSave="{00000000-0000-0000-0000-000000000000}"/>
  <bookViews>
    <workbookView xWindow="-108" yWindow="-108" windowWidth="23256" windowHeight="13896" xr2:uid="{00000000-000D-0000-FFFF-FFFF00000000}"/>
  </bookViews>
  <sheets>
    <sheet name="Introduction" sheetId="11" r:id="rId1"/>
    <sheet name="Table of contents" sheetId="10" r:id="rId2"/>
    <sheet name="Table 1" sheetId="1" r:id="rId3"/>
    <sheet name="Table 2" sheetId="2" r:id="rId4"/>
    <sheet name="Table 3" sheetId="3" r:id="rId5"/>
    <sheet name="Table 4" sheetId="4" r:id="rId6"/>
    <sheet name="Table 5" sheetId="5" r:id="rId7"/>
    <sheet name="Table 6" sheetId="6" r:id="rId8"/>
    <sheet name="Table 7" sheetId="7" r:id="rId9"/>
    <sheet name="Table 8" sheetId="8" r:id="rId10"/>
    <sheet name="Table 9" sheetId="9"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0" l="1"/>
  <c r="A10" i="10"/>
  <c r="A9" i="10"/>
  <c r="A8" i="10"/>
  <c r="A7" i="10"/>
  <c r="A6" i="10"/>
  <c r="A5" i="10"/>
  <c r="A4" i="10"/>
  <c r="A3" i="10"/>
  <c r="A5" i="9"/>
  <c r="A5" i="8"/>
  <c r="A5" i="7"/>
  <c r="A5" i="6"/>
  <c r="A5" i="5"/>
  <c r="A5" i="4"/>
  <c r="A5" i="3"/>
  <c r="A5" i="2"/>
  <c r="A5" i="1"/>
</calcChain>
</file>

<file path=xl/sharedStrings.xml><?xml version="1.0" encoding="utf-8"?>
<sst xmlns="http://schemas.openxmlformats.org/spreadsheetml/2006/main" count="801" uniqueCount="203">
  <si>
    <t>2017</t>
  </si>
  <si>
    <t>2018</t>
  </si>
  <si>
    <t>2019</t>
  </si>
  <si>
    <t>2020</t>
  </si>
  <si>
    <t>2021</t>
  </si>
  <si>
    <t>2022</t>
  </si>
  <si>
    <t>2023</t>
  </si>
  <si>
    <t>2024</t>
  </si>
  <si>
    <t>Clinical Supervisor</t>
  </si>
  <si>
    <t>Educational Supervisor</t>
  </si>
  <si>
    <t>Both</t>
  </si>
  <si>
    <t>Total</t>
  </si>
  <si>
    <t>2017-18</t>
  </si>
  <si>
    <t>2018-19</t>
  </si>
  <si>
    <t>2019-20</t>
  </si>
  <si>
    <t>2020-21</t>
  </si>
  <si>
    <t>2021-22</t>
  </si>
  <si>
    <t>2022-23</t>
  </si>
  <si>
    <t>2023-24</t>
  </si>
  <si>
    <t>2020-24</t>
  </si>
  <si>
    <t>Table 1</t>
  </si>
  <si>
    <t>All licensed doctors - trainers</t>
  </si>
  <si>
    <t>by trainer role</t>
  </si>
  <si>
    <t>Number of doctors</t>
  </si>
  <si>
    <t>% of doctors</t>
  </si>
  <si>
    <t>Year-on-year % changes</t>
  </si>
  <si>
    <t>5 yrs</t>
  </si>
  <si>
    <t/>
  </si>
  <si>
    <t>Notes</t>
  </si>
  <si>
    <t>Sources: The General Medical Council (GMC) List of Registered Medical Practitioners (LRMP) and national training survey (NTS) census records.</t>
  </si>
  <si>
    <t>The counts are as on 31 December each year and the data was downloaded on 2 January 2025.</t>
  </si>
  <si>
    <t>Doctors granted temporary emergency registration under Section 18a of the Medical Act (1983) were not included in counts.</t>
  </si>
  <si>
    <t>Clinical Supervisor, Female</t>
  </si>
  <si>
    <t>Clinical Supervisor, Male</t>
  </si>
  <si>
    <t>Educational Supervisor, Female</t>
  </si>
  <si>
    <t>Educational Supervisor, Male</t>
  </si>
  <si>
    <t>Both, Female</t>
  </si>
  <si>
    <t>Both, Male</t>
  </si>
  <si>
    <t>Table 2</t>
  </si>
  <si>
    <t>by gender</t>
  </si>
  <si>
    <t>5 yr</t>
  </si>
  <si>
    <t>The % of doctors table shows the proportion in each gender for each trainer role.</t>
  </si>
  <si>
    <t>Clinical Supervisor, 20-29</t>
  </si>
  <si>
    <t>Clinical Supervisor, 30-39</t>
  </si>
  <si>
    <t>Clinical Supervisor, 40-49</t>
  </si>
  <si>
    <t>Clinical Supervisor, 50-59</t>
  </si>
  <si>
    <t>Clinical Supervisor, 60-69</t>
  </si>
  <si>
    <t>Clinical Supervisor, 70 or more</t>
  </si>
  <si>
    <t>Educational Supervisor, 20-29</t>
  </si>
  <si>
    <t>Educational Supervisor, 30-39</t>
  </si>
  <si>
    <t>Educational Supervisor, 40-49</t>
  </si>
  <si>
    <t>Educational Supervisor, 50-59</t>
  </si>
  <si>
    <t>Educational Supervisor, 60-69</t>
  </si>
  <si>
    <t>Educational Supervisor, 70 or more</t>
  </si>
  <si>
    <t>Both, 20-29</t>
  </si>
  <si>
    <t>Both, 30-39</t>
  </si>
  <si>
    <t>Both, 40-49</t>
  </si>
  <si>
    <t>Both, 50-59</t>
  </si>
  <si>
    <t>Both, 60-69</t>
  </si>
  <si>
    <t>Both, 70 or more</t>
  </si>
  <si>
    <t>Table 3</t>
  </si>
  <si>
    <t>by age</t>
  </si>
  <si>
    <t>The % of doctors table shows the proportion in each age group for each trainer role.</t>
  </si>
  <si>
    <t>Clinical Supervisor, UK</t>
  </si>
  <si>
    <t>Clinical Supervisor, Non-UK</t>
  </si>
  <si>
    <t>Educational Supervisor, UK</t>
  </si>
  <si>
    <t>Educational Supervisor, Non-UK</t>
  </si>
  <si>
    <t>Both, UK</t>
  </si>
  <si>
    <t>Both, Non-UK</t>
  </si>
  <si>
    <t>Table 4</t>
  </si>
  <si>
    <t>by PMQ</t>
  </si>
  <si>
    <t>The % of doctors table shows the proportion in each PMQ for each trainer role.</t>
  </si>
  <si>
    <t>Clinical Supervisor, Asian or Asian British</t>
  </si>
  <si>
    <t>Clinical Supervisor, Black or Black British</t>
  </si>
  <si>
    <t>Clinical Supervisor, Mixed</t>
  </si>
  <si>
    <t>Clinical Supervisor, White</t>
  </si>
  <si>
    <t>Clinical Supervisor, Other</t>
  </si>
  <si>
    <t>Clinical Supervisor, Not recorded</t>
  </si>
  <si>
    <t>Educational Supervisor, Asian or Asian British</t>
  </si>
  <si>
    <t>Educational Supervisor, Black or Black British</t>
  </si>
  <si>
    <t>Educational Supervisor, Mixed</t>
  </si>
  <si>
    <t>Educational Supervisor, White</t>
  </si>
  <si>
    <t>Educational Supervisor, Other</t>
  </si>
  <si>
    <t>Educational Supervisor, Not recorded</t>
  </si>
  <si>
    <t>Both, Asian or Asian British</t>
  </si>
  <si>
    <t>Both, Black or Black British</t>
  </si>
  <si>
    <t>Both, Mixed</t>
  </si>
  <si>
    <t>Both, White</t>
  </si>
  <si>
    <t>Both, Other</t>
  </si>
  <si>
    <t>Both, Not recorded</t>
  </si>
  <si>
    <t>Table 5</t>
  </si>
  <si>
    <t>by ethnicity</t>
  </si>
  <si>
    <t>The % of doctors table shows the proportion in each ethnicity for each trainer role.</t>
  </si>
  <si>
    <t>Clinical Supervisor, GP</t>
  </si>
  <si>
    <t>Clinical Supervisor, Specialist</t>
  </si>
  <si>
    <t>Clinical Supervisor, GP and specialist</t>
  </si>
  <si>
    <t>Clinical Supervisor, Neither register and not in training</t>
  </si>
  <si>
    <t>Educational Supervisor, GP</t>
  </si>
  <si>
    <t>Educational Supervisor, Specialist</t>
  </si>
  <si>
    <t>Educational Supervisor, GP and specialist</t>
  </si>
  <si>
    <t>Educational Supervisor, Neither register and not in training</t>
  </si>
  <si>
    <t>Both, GP</t>
  </si>
  <si>
    <t>Both, Specialist</t>
  </si>
  <si>
    <t>Both, GP and specialist</t>
  </si>
  <si>
    <t>Both, Neither register and not in training</t>
  </si>
  <si>
    <t>Table 6</t>
  </si>
  <si>
    <t>by register type</t>
  </si>
  <si>
    <t>The % of doctors table shows the proportion in each register type for each trainer role.</t>
  </si>
  <si>
    <t>Clinical Supervisor, Anaesthetics and Intensive Care Medicine</t>
  </si>
  <si>
    <t>Clinical Supervisor, Emergency Medicine</t>
  </si>
  <si>
    <t>Clinical Supervisor, Medicine</t>
  </si>
  <si>
    <t>Clinical Supervisor, Obstetrics and Gynaecology</t>
  </si>
  <si>
    <t>Clinical Supervisor, Occupational medicine</t>
  </si>
  <si>
    <t>Clinical Supervisor, Ophthalmology</t>
  </si>
  <si>
    <t>Clinical Supervisor, Paediatrics</t>
  </si>
  <si>
    <t>Clinical Supervisor, Pathology</t>
  </si>
  <si>
    <t>Clinical Supervisor, Psychiatry</t>
  </si>
  <si>
    <t>Clinical Supervisor, Public Health</t>
  </si>
  <si>
    <t>Clinical Supervisor, Radiology</t>
  </si>
  <si>
    <t>Clinical Supervisor, Surgery</t>
  </si>
  <si>
    <t>Clinical Supervisor, Other specialty or multiple specialty groups</t>
  </si>
  <si>
    <t>Educational Supervisor, Anaesthetics and Intensive Care Medicine</t>
  </si>
  <si>
    <t>Educational Supervisor, Emergency Medicine</t>
  </si>
  <si>
    <t>Educational Supervisor, Medicine</t>
  </si>
  <si>
    <t>Educational Supervisor, Obstetrics and Gynaecology</t>
  </si>
  <si>
    <t>Educational Supervisor, Occupational medicine</t>
  </si>
  <si>
    <t>Educational Supervisor, Ophthalmology</t>
  </si>
  <si>
    <t>Educational Supervisor, Paediatrics</t>
  </si>
  <si>
    <t>Educational Supervisor, Pathology</t>
  </si>
  <si>
    <t>Educational Supervisor, Psychiatry</t>
  </si>
  <si>
    <t>Educational Supervisor, Public Health</t>
  </si>
  <si>
    <t>Educational Supervisor, Radiology</t>
  </si>
  <si>
    <t>Educational Supervisor, Surgery</t>
  </si>
  <si>
    <t>Educational Supervisor, Other specialty or multiple specialty groups</t>
  </si>
  <si>
    <t>Both, Anaesthetics and Intensive Care Medicine</t>
  </si>
  <si>
    <t>Both, Emergency Medicine</t>
  </si>
  <si>
    <t>Both, Medicine</t>
  </si>
  <si>
    <t>Both, Obstetrics and Gynaecology</t>
  </si>
  <si>
    <t>Both, Occupational medicine</t>
  </si>
  <si>
    <t>Both, Ophthalmology</t>
  </si>
  <si>
    <t>Both, Paediatrics</t>
  </si>
  <si>
    <t>Both, Pathology</t>
  </si>
  <si>
    <t>Both, Psychiatry</t>
  </si>
  <si>
    <t>Both, Public Health</t>
  </si>
  <si>
    <t>Both, Radiology</t>
  </si>
  <si>
    <t>Both, Surgery</t>
  </si>
  <si>
    <t>Both, Other specialty or multiple specialty groups</t>
  </si>
  <si>
    <t>Table 7</t>
  </si>
  <si>
    <t>by specialty</t>
  </si>
  <si>
    <t>Specialy of trainer is a specialty doctor qualified in and does not reflect the field of practice or specialty where doctor is a trainer.</t>
  </si>
  <si>
    <t>The % of doctors table shows the proportion in each specialty for each trainer role.</t>
  </si>
  <si>
    <t>England, Clinical Supervisor</t>
  </si>
  <si>
    <t>England, Educational Supervisor</t>
  </si>
  <si>
    <t>England, Both</t>
  </si>
  <si>
    <t>Northern Ireland, Clinical Supervisor</t>
  </si>
  <si>
    <t>Northern Ireland, Educational Supervisor</t>
  </si>
  <si>
    <t>Northern Ireland, Both</t>
  </si>
  <si>
    <t>Scotland, Clinical Supervisor</t>
  </si>
  <si>
    <t>Scotland, Educational Supervisor</t>
  </si>
  <si>
    <t>Scotland, Both</t>
  </si>
  <si>
    <t>Wales, Clinical Supervisor</t>
  </si>
  <si>
    <t>Wales, Educational Supervisor</t>
  </si>
  <si>
    <t>Wales, Both</t>
  </si>
  <si>
    <t>Other, Clinical Supervisor</t>
  </si>
  <si>
    <t>Other, Educational Supervisor</t>
  </si>
  <si>
    <t>Other, Both</t>
  </si>
  <si>
    <t>Table 8</t>
  </si>
  <si>
    <t>by UK country</t>
  </si>
  <si>
    <t>The % of doctors table shows the proportion in each trainer role region for each UK country.</t>
  </si>
  <si>
    <t>East of England, Clinical Supervisor</t>
  </si>
  <si>
    <t>East of England, Educational Supervisor</t>
  </si>
  <si>
    <t>East of England, Both</t>
  </si>
  <si>
    <t>London, Clinical Supervisor</t>
  </si>
  <si>
    <t>London, Educational Supervisor</t>
  </si>
  <si>
    <t>London, Both</t>
  </si>
  <si>
    <t>Midlands, Clinical Supervisor</t>
  </si>
  <si>
    <t>Midlands, Educational Supervisor</t>
  </si>
  <si>
    <t>Midlands, Both</t>
  </si>
  <si>
    <t>North East, Clinical Supervisor</t>
  </si>
  <si>
    <t>North East, Educational Supervisor</t>
  </si>
  <si>
    <t>North East, Both</t>
  </si>
  <si>
    <t>North West, Clinical Supervisor</t>
  </si>
  <si>
    <t>North West, Educational Supervisor</t>
  </si>
  <si>
    <t>North West, Both</t>
  </si>
  <si>
    <t>South East, Clinical Supervisor</t>
  </si>
  <si>
    <t>South East, Educational Supervisor</t>
  </si>
  <si>
    <t>South East, Both</t>
  </si>
  <si>
    <t>South West, Clinical Supervisor</t>
  </si>
  <si>
    <t>South West, Educational Supervisor</t>
  </si>
  <si>
    <t>South West, Both</t>
  </si>
  <si>
    <t>Table 9</t>
  </si>
  <si>
    <t>by England region</t>
  </si>
  <si>
    <t>The % of doctors table shows the proportion in each trainer role region for each England region.</t>
  </si>
  <si>
    <t>All licensed doctors - trainers, by trainer role</t>
  </si>
  <si>
    <t>Table of contents</t>
  </si>
  <si>
    <t>All licensed doctors - trainers, by trainer role, by gender</t>
  </si>
  <si>
    <t>All licensed doctors - trainers, by trainer role, by age</t>
  </si>
  <si>
    <t>All licensed doctors - trainers, by trainer role, by PMQ</t>
  </si>
  <si>
    <t>All licensed doctors - trainers, by trainer role, by ethnicity</t>
  </si>
  <si>
    <t>All licensed doctors - trainers, by trainer role, by register type</t>
  </si>
  <si>
    <t>All licensed doctors - trainers, by trainer role, by specialty</t>
  </si>
  <si>
    <t>All licensed doctors - trainers, by UK country, by trainer role</t>
  </si>
  <si>
    <t>All licensed doctors - trainers, by England region, by trainer role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</si>
</sst>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 \-0.0%;\ \-"/>
  </numFmts>
  <fonts count="6" x14ac:knownFonts="1">
    <font>
      <sz val="10"/>
      <color rgb="FF000000"/>
      <name val="Calibri"/>
    </font>
    <font>
      <b/>
      <sz val="10"/>
      <color rgb="FF000000"/>
      <name val="Calibri"/>
    </font>
    <font>
      <b/>
      <sz val="12"/>
      <color rgb="FF000000"/>
      <name val="Calibri"/>
    </font>
    <font>
      <sz val="10"/>
      <color rgb="FF0F267B"/>
      <name val="Calibri"/>
    </font>
    <font>
      <sz val="10"/>
      <color rgb="FF000000"/>
      <name val="Tahoma"/>
    </font>
    <font>
      <sz val="10"/>
      <color rgb="FF000000"/>
      <name val="Calibri"/>
      <family val="2"/>
      <scheme val="minor"/>
    </font>
  </fonts>
  <fills count="5">
    <fill>
      <patternFill patternType="none"/>
    </fill>
    <fill>
      <patternFill patternType="gray125"/>
    </fill>
    <fill>
      <patternFill patternType="solid">
        <fgColor rgb="FFDDDDDD"/>
      </patternFill>
    </fill>
    <fill>
      <patternFill patternType="solid">
        <fgColor rgb="FFBFBFBF"/>
      </patternFill>
    </fill>
    <fill>
      <patternFill patternType="solid">
        <fgColor rgb="FFFFFFFF"/>
      </patternFill>
    </fill>
  </fills>
  <borders count="3">
    <border>
      <left/>
      <right/>
      <top/>
      <bottom/>
      <diagonal/>
    </border>
    <border>
      <left/>
      <right/>
      <top style="thin">
        <color rgb="FFFFFFFF"/>
      </top>
      <bottom style="thin">
        <color rgb="FFFFFFFF"/>
      </bottom>
      <diagonal/>
    </border>
    <border>
      <left/>
      <right/>
      <top/>
      <bottom style="thin">
        <color rgb="FF000000"/>
      </bottom>
      <diagonal/>
    </border>
  </borders>
  <cellStyleXfs count="2">
    <xf numFmtId="0" fontId="0" fillId="0" borderId="0"/>
    <xf numFmtId="0" fontId="4" fillId="0" borderId="0"/>
  </cellStyleXfs>
  <cellXfs count="21">
    <xf numFmtId="0" fontId="0" fillId="0" borderId="0" xfId="0"/>
    <xf numFmtId="164" fontId="0" fillId="2" borderId="1" xfId="0" applyNumberFormat="1" applyFill="1" applyBorder="1" applyAlignment="1">
      <alignment horizontal="right"/>
    </xf>
    <xf numFmtId="165" fontId="0" fillId="2" borderId="1" xfId="0" applyNumberFormat="1" applyFill="1" applyBorder="1" applyAlignment="1">
      <alignment horizontal="right"/>
    </xf>
    <xf numFmtId="165" fontId="0" fillId="3" borderId="1" xfId="0" applyNumberFormat="1" applyFill="1" applyBorder="1" applyAlignment="1">
      <alignment horizontal="right"/>
    </xf>
    <xf numFmtId="1" fontId="1" fillId="4" borderId="2" xfId="0" applyNumberFormat="1" applyFont="1" applyFill="1" applyBorder="1" applyAlignment="1">
      <alignment horizontal="center"/>
    </xf>
    <xf numFmtId="164" fontId="0" fillId="3" borderId="1" xfId="0" applyNumberFormat="1" applyFill="1" applyBorder="1" applyAlignment="1">
      <alignment horizontal="right"/>
    </xf>
    <xf numFmtId="0" fontId="1" fillId="4" borderId="0" xfId="0" applyFont="1" applyFill="1" applyAlignment="1">
      <alignment horizontal="center"/>
    </xf>
    <xf numFmtId="164" fontId="0" fillId="2" borderId="1" xfId="0" applyNumberFormat="1" applyFill="1" applyBorder="1" applyAlignment="1">
      <alignment horizontal="left"/>
    </xf>
    <xf numFmtId="165" fontId="0" fillId="2" borderId="1" xfId="0" applyNumberFormat="1" applyFill="1" applyBorder="1" applyAlignment="1">
      <alignment horizontal="left"/>
    </xf>
    <xf numFmtId="1" fontId="1" fillId="4" borderId="2" xfId="0" applyNumberFormat="1" applyFont="1" applyFill="1" applyBorder="1" applyAlignment="1">
      <alignment horizontal="left"/>
    </xf>
    <xf numFmtId="164" fontId="0" fillId="3" borderId="1" xfId="0" applyNumberFormat="1" applyFill="1" applyBorder="1" applyAlignment="1">
      <alignment horizontal="left"/>
    </xf>
    <xf numFmtId="165" fontId="0" fillId="3" borderId="1" xfId="0" applyNumberFormat="1" applyFill="1" applyBorder="1" applyAlignment="1">
      <alignment horizontal="left"/>
    </xf>
    <xf numFmtId="0" fontId="2" fillId="4" borderId="0" xfId="0" applyFont="1" applyFill="1" applyAlignment="1">
      <alignment horizontal="left"/>
    </xf>
    <xf numFmtId="0" fontId="1" fillId="4" borderId="0" xfId="0" applyFont="1" applyFill="1" applyAlignment="1">
      <alignment horizontal="left"/>
    </xf>
    <xf numFmtId="0" fontId="0" fillId="4" borderId="0" xfId="0" applyFill="1" applyAlignment="1">
      <alignment horizontal="left"/>
    </xf>
    <xf numFmtId="0" fontId="0" fillId="0" borderId="0" xfId="0" applyAlignment="1">
      <alignment horizontal="left"/>
    </xf>
    <xf numFmtId="0" fontId="3" fillId="4" borderId="0" xfId="0" applyFont="1" applyFill="1" applyAlignment="1">
      <alignment horizontal="left"/>
    </xf>
    <xf numFmtId="0" fontId="1" fillId="4" borderId="0" xfId="0" applyFont="1" applyFill="1" applyAlignment="1">
      <alignment horizontal="center"/>
    </xf>
    <xf numFmtId="0" fontId="0" fillId="0" borderId="0" xfId="0"/>
    <xf numFmtId="0" fontId="5" fillId="0" borderId="0" xfId="1" applyFont="1" applyAlignment="1">
      <alignment horizontal="left"/>
    </xf>
    <xf numFmtId="0" fontId="5" fillId="0" borderId="0" xfId="1" applyFont="1"/>
  </cellXfs>
  <cellStyles count="2">
    <cellStyle name="Normal" xfId="0" builtinId="0"/>
    <cellStyle name="Normal 2" xfId="1" xr:uid="{70428AE3-923E-47D1-A03B-AA79F66CDF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390525</xdr:colOff>
      <xdr:row>67</xdr:row>
      <xdr:rowOff>148590</xdr:rowOff>
    </xdr:to>
    <xdr:sp macro="" textlink="">
      <xdr:nvSpPr>
        <xdr:cNvPr id="2" name="TextBox 1">
          <a:extLst>
            <a:ext uri="{FF2B5EF4-FFF2-40B4-BE49-F238E27FC236}">
              <a16:creationId xmlns:a16="http://schemas.microsoft.com/office/drawing/2014/main" id="{3B99F9E7-56B3-4F52-8AF3-32CA3BB84B87}"/>
            </a:ext>
          </a:extLst>
        </xdr:cNvPr>
        <xdr:cNvSpPr txBox="1"/>
      </xdr:nvSpPr>
      <xdr:spPr>
        <a:xfrm>
          <a:off x="0" y="0"/>
          <a:ext cx="6631305" cy="11635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dk1"/>
              </a:solidFill>
              <a:effectLst/>
              <a:latin typeface="+mn-lt"/>
              <a:ea typeface="Tahoma" panose="020B0604030504040204" pitchFamily="34" charset="0"/>
              <a:cs typeface="Tahoma" panose="020B0604030504040204" pitchFamily="34" charset="0"/>
            </a:rPr>
            <a:t>The state of medical education and practice in the UK: 2025</a:t>
          </a:r>
        </a:p>
        <a:p>
          <a:r>
            <a:rPr lang="en-GB" sz="1200" b="1">
              <a:solidFill>
                <a:schemeClr val="dk1"/>
              </a:solidFill>
              <a:effectLst/>
              <a:latin typeface="+mn-lt"/>
              <a:ea typeface="Tahoma" panose="020B0604030504040204" pitchFamily="34" charset="0"/>
              <a:cs typeface="Tahoma" panose="020B0604030504040204" pitchFamily="34" charset="0"/>
            </a:rPr>
            <a:t>Reference tables – Trainers</a:t>
          </a:r>
        </a:p>
        <a:p>
          <a:endParaRPr lang="en-GB" sz="1200" b="1">
            <a:solidFill>
              <a:schemeClr val="dk1"/>
            </a:solidFill>
            <a:effectLst/>
            <a:latin typeface="+mn-lt"/>
            <a:ea typeface="Tahoma" panose="020B0604030504040204" pitchFamily="34" charset="0"/>
            <a:cs typeface="Tahoma" panose="020B0604030504040204" pitchFamily="34" charset="0"/>
          </a:endParaRPr>
        </a:p>
        <a:p>
          <a:r>
            <a:rPr lang="en-GB" sz="1200" b="1">
              <a:solidFill>
                <a:schemeClr val="dk1"/>
              </a:solidFill>
              <a:effectLst/>
              <a:latin typeface="+mn-lt"/>
              <a:ea typeface="Tahoma" panose="020B0604030504040204" pitchFamily="34" charset="0"/>
              <a:cs typeface="Tahoma" panose="020B0604030504040204" pitchFamily="34" charset="0"/>
            </a:rPr>
            <a:t>Introduction</a:t>
          </a:r>
        </a:p>
        <a:p>
          <a:endParaRPr lang="en-GB" sz="1200" b="0">
            <a:solidFill>
              <a:schemeClr val="dk1"/>
            </a:solidFill>
            <a:effectLst/>
            <a:latin typeface="+mn-lt"/>
            <a:ea typeface="Tahoma" panose="020B0604030504040204" pitchFamily="34" charset="0"/>
            <a:cs typeface="Tahoma" panose="020B0604030504040204" pitchFamily="34" charset="0"/>
          </a:endParaRPr>
        </a:p>
        <a:p>
          <a:r>
            <a:rPr lang="en-GB" sz="1200">
              <a:solidFill>
                <a:schemeClr val="dk1"/>
              </a:solidFill>
              <a:effectLst/>
              <a:latin typeface="+mn-lt"/>
              <a:ea typeface="Tahoma" panose="020B0604030504040204" pitchFamily="34" charset="0"/>
              <a:cs typeface="Tahoma" panose="020B0604030504040204" pitchFamily="34" charset="0"/>
            </a:rPr>
            <a:t>These reference tables support and supplement the General Medical Council (GMC) report The State of Medical Education and Practice in the UK: Workforce Report 2025. </a:t>
          </a:r>
        </a:p>
        <a:p>
          <a:endParaRPr lang="en-GB" sz="1200" b="0">
            <a:solidFill>
              <a:schemeClr val="dk1"/>
            </a:solidFill>
            <a:effectLst/>
            <a:latin typeface="+mn-lt"/>
            <a:ea typeface="Tahoma" panose="020B0604030504040204" pitchFamily="34" charset="0"/>
            <a:cs typeface="Tahoma" panose="020B0604030504040204" pitchFamily="34" charset="0"/>
          </a:endParaRPr>
        </a:p>
        <a:p>
          <a:r>
            <a:rPr lang="en-GB" sz="1200" b="1">
              <a:solidFill>
                <a:schemeClr val="dk1"/>
              </a:solidFill>
              <a:effectLst/>
              <a:latin typeface="+mn-lt"/>
              <a:ea typeface="Tahoma" panose="020B0604030504040204" pitchFamily="34" charset="0"/>
              <a:cs typeface="Tahoma" panose="020B0604030504040204" pitchFamily="34" charset="0"/>
            </a:rPr>
            <a:t>Data sources used</a:t>
          </a:r>
        </a:p>
        <a:p>
          <a:endParaRPr lang="en-GB" sz="1200" b="0">
            <a:solidFill>
              <a:schemeClr val="dk1"/>
            </a:solidFill>
            <a:effectLst/>
            <a:latin typeface="+mn-lt"/>
            <a:ea typeface="Tahoma" panose="020B0604030504040204" pitchFamily="34" charset="0"/>
            <a:cs typeface="Tahoma" panose="020B0604030504040204" pitchFamily="34" charset="0"/>
          </a:endParaRPr>
        </a:p>
        <a:p>
          <a:r>
            <a:rPr lang="en-GB" sz="1200" b="0">
              <a:solidFill>
                <a:schemeClr val="dk1"/>
              </a:solidFill>
              <a:effectLst/>
              <a:latin typeface="+mn-lt"/>
              <a:ea typeface="Tahoma" panose="020B0604030504040204" pitchFamily="34" charset="0"/>
              <a:cs typeface="Tahoma" panose="020B0604030504040204" pitchFamily="34" charset="0"/>
            </a:rPr>
            <a:t>The tables are based on registration data from the GMC's List of Registered Medical Practitioners (LRMP) and national training survey (NTS) census records. The registration data is reported as of 31 December each year and was downloaded on 2 January 2025. The NTS data was downloaded in </a:t>
          </a:r>
          <a:r>
            <a:rPr lang="en-GB" sz="1200" b="0">
              <a:solidFill>
                <a:sysClr val="windowText" lastClr="000000"/>
              </a:solidFill>
              <a:effectLst/>
              <a:latin typeface="+mn-lt"/>
              <a:ea typeface="Tahoma" panose="020B0604030504040204" pitchFamily="34" charset="0"/>
              <a:cs typeface="Tahoma" panose="020B0604030504040204" pitchFamily="34" charset="0"/>
            </a:rPr>
            <a:t>July 2025 </a:t>
          </a:r>
          <a:r>
            <a:rPr lang="en-GB" sz="1200" b="0">
              <a:solidFill>
                <a:schemeClr val="dk1"/>
              </a:solidFill>
              <a:effectLst/>
              <a:latin typeface="+mn-lt"/>
              <a:ea typeface="Tahoma" panose="020B0604030504040204" pitchFamily="34" charset="0"/>
              <a:cs typeface="Tahoma" panose="020B0604030504040204" pitchFamily="34" charset="0"/>
            </a:rPr>
            <a:t>gathering the data from the annual surveys.</a:t>
          </a:r>
        </a:p>
        <a:p>
          <a:endParaRPr lang="en-GB" sz="1200" b="0">
            <a:solidFill>
              <a:schemeClr val="dk1"/>
            </a:solidFill>
            <a:effectLst/>
            <a:latin typeface="+mn-lt"/>
            <a:ea typeface="Tahoma" panose="020B0604030504040204" pitchFamily="34" charset="0"/>
            <a:cs typeface="Tahoma" panose="020B0604030504040204" pitchFamily="34" charset="0"/>
          </a:endParaRPr>
        </a:p>
        <a:p>
          <a:r>
            <a:rPr lang="en-GB" sz="1200" b="1">
              <a:solidFill>
                <a:schemeClr val="dk1"/>
              </a:solidFill>
              <a:effectLst/>
              <a:latin typeface="+mn-lt"/>
              <a:ea typeface="Tahoma" panose="020B0604030504040204" pitchFamily="34" charset="0"/>
              <a:cs typeface="Tahoma" panose="020B0604030504040204" pitchFamily="34" charset="0"/>
            </a:rPr>
            <a:t>Organisation of the tables</a:t>
          </a:r>
        </a:p>
        <a:p>
          <a:endParaRPr lang="en-GB" sz="1200" b="0">
            <a:solidFill>
              <a:schemeClr val="dk1"/>
            </a:solidFill>
            <a:effectLst/>
            <a:latin typeface="+mn-lt"/>
            <a:ea typeface="Tahoma" panose="020B0604030504040204" pitchFamily="34" charset="0"/>
            <a:cs typeface="Tahoma" panose="020B0604030504040204" pitchFamily="34" charset="0"/>
          </a:endParaRPr>
        </a:p>
        <a:p>
          <a:r>
            <a:rPr lang="en-GB" sz="1200" b="0">
              <a:solidFill>
                <a:schemeClr val="dk1"/>
              </a:solidFill>
              <a:effectLst/>
              <a:latin typeface="+mn-lt"/>
              <a:ea typeface="Tahoma" panose="020B0604030504040204" pitchFamily="34" charset="0"/>
              <a:cs typeface="Tahoma" panose="020B0604030504040204" pitchFamily="34" charset="0"/>
            </a:rPr>
            <a:t>Tables present statistics about all doctors who were approved trainers for training years 2016/2017 to 2024/25. </a:t>
          </a:r>
        </a:p>
        <a:p>
          <a:endParaRPr lang="en-GB" sz="1200" b="0">
            <a:solidFill>
              <a:schemeClr val="dk1"/>
            </a:solidFill>
            <a:effectLst/>
            <a:latin typeface="+mn-lt"/>
            <a:ea typeface="Tahoma" panose="020B0604030504040204" pitchFamily="34" charset="0"/>
            <a:cs typeface="Tahoma" panose="020B0604030504040204" pitchFamily="34" charset="0"/>
          </a:endParaRPr>
        </a:p>
        <a:p>
          <a:r>
            <a:rPr lang="en-GB" sz="1200" b="1">
              <a:solidFill>
                <a:schemeClr val="dk1"/>
              </a:solidFill>
              <a:effectLst/>
              <a:latin typeface="+mn-lt"/>
              <a:ea typeface="Tahoma" panose="020B0604030504040204" pitchFamily="34" charset="0"/>
              <a:cs typeface="Tahoma" panose="020B0604030504040204" pitchFamily="34" charset="0"/>
            </a:rPr>
            <a:t>Doctors who are trainers</a:t>
          </a:r>
        </a:p>
        <a:p>
          <a:endParaRPr lang="en-GB" sz="1200" b="0">
            <a:solidFill>
              <a:schemeClr val="dk1"/>
            </a:solidFill>
            <a:effectLst/>
            <a:latin typeface="+mn-lt"/>
            <a:ea typeface="Tahoma" panose="020B0604030504040204" pitchFamily="34" charset="0"/>
            <a:cs typeface="Tahoma" panose="020B0604030504040204" pitchFamily="34" charset="0"/>
          </a:endParaRPr>
        </a:p>
        <a:p>
          <a:r>
            <a:rPr lang="en-GB" sz="1200" b="0">
              <a:solidFill>
                <a:schemeClr val="dk1"/>
              </a:solidFill>
              <a:effectLst/>
              <a:latin typeface="+mn-lt"/>
              <a:ea typeface="Tahoma" panose="020B0604030504040204" pitchFamily="34" charset="0"/>
              <a:cs typeface="Tahoma" panose="020B0604030504040204" pitchFamily="34" charset="0"/>
            </a:rPr>
            <a:t>Doctors were reported as being trainers for a given year if they were licensed on 31 December of that year and were on the list of approved trainers in the NTS census in March of the following year.</a:t>
          </a:r>
          <a:r>
            <a:rPr lang="en-GB" sz="1200" b="0" baseline="0">
              <a:solidFill>
                <a:schemeClr val="dk1"/>
              </a:solidFill>
              <a:effectLst/>
              <a:latin typeface="+mn-lt"/>
              <a:ea typeface="Tahoma" panose="020B0604030504040204" pitchFamily="34" charset="0"/>
              <a:cs typeface="Tahoma" panose="020B0604030504040204" pitchFamily="34" charset="0"/>
            </a:rPr>
            <a:t> </a:t>
          </a:r>
        </a:p>
        <a:p>
          <a:endParaRPr lang="en-GB" sz="1200" b="0">
            <a:solidFill>
              <a:schemeClr val="dk1"/>
            </a:solidFill>
            <a:effectLst/>
            <a:latin typeface="+mn-lt"/>
            <a:ea typeface="Tahoma" panose="020B0604030504040204" pitchFamily="34" charset="0"/>
            <a:cs typeface="Tahoma" panose="020B0604030504040204" pitchFamily="34" charset="0"/>
          </a:endParaRPr>
        </a:p>
        <a:p>
          <a:r>
            <a:rPr lang="en-GB" sz="1200" b="1">
              <a:solidFill>
                <a:schemeClr val="dk1"/>
              </a:solidFill>
              <a:effectLst/>
              <a:latin typeface="+mn-lt"/>
              <a:ea typeface="Tahoma" panose="020B0604030504040204" pitchFamily="34" charset="0"/>
              <a:cs typeface="Tahoma" panose="020B0604030504040204" pitchFamily="34" charset="0"/>
            </a:rPr>
            <a:t>Abbreviations</a:t>
          </a:r>
        </a:p>
        <a:p>
          <a:endParaRPr lang="en-GB" sz="1200" b="0">
            <a:solidFill>
              <a:schemeClr val="dk1"/>
            </a:solidFill>
            <a:effectLst/>
            <a:latin typeface="+mn-lt"/>
            <a:ea typeface="Tahoma" panose="020B0604030504040204" pitchFamily="34" charset="0"/>
            <a:cs typeface="Tahoma" panose="020B0604030504040204" pitchFamily="34" charset="0"/>
          </a:endParaRPr>
        </a:p>
        <a:p>
          <a:r>
            <a:rPr lang="en-GB" sz="1200" b="0">
              <a:solidFill>
                <a:schemeClr val="dk1"/>
              </a:solidFill>
              <a:effectLst/>
              <a:latin typeface="+mn-lt"/>
              <a:ea typeface="Tahoma" panose="020B0604030504040204" pitchFamily="34" charset="0"/>
              <a:cs typeface="Tahoma" panose="020B0604030504040204" pitchFamily="34" charset="0"/>
            </a:rPr>
            <a:t>The following abbreviations are used throughout the tables:</a:t>
          </a:r>
        </a:p>
        <a:p>
          <a:endParaRPr lang="en-GB" sz="1200" b="0">
            <a:solidFill>
              <a:schemeClr val="dk1"/>
            </a:solidFill>
            <a:effectLst/>
            <a:latin typeface="+mn-lt"/>
            <a:ea typeface="Tahoma" panose="020B0604030504040204" pitchFamily="34" charset="0"/>
            <a:cs typeface="Tahoma" panose="020B0604030504040204" pitchFamily="34" charset="0"/>
          </a:endParaRPr>
        </a:p>
        <a:p>
          <a:r>
            <a:rPr lang="en-GB" sz="1200" b="0">
              <a:solidFill>
                <a:schemeClr val="dk1"/>
              </a:solidFill>
              <a:effectLst/>
              <a:latin typeface="+mn-lt"/>
              <a:ea typeface="Tahoma" panose="020B0604030504040204" pitchFamily="34" charset="0"/>
              <a:cs typeface="Tahoma" panose="020B0604030504040204" pitchFamily="34" charset="0"/>
            </a:rPr>
            <a:t>Non-UK</a:t>
          </a:r>
          <a:r>
            <a:rPr lang="en-GB" sz="1200" b="0" baseline="0">
              <a:solidFill>
                <a:schemeClr val="dk1"/>
              </a:solidFill>
              <a:effectLst/>
              <a:latin typeface="+mn-lt"/>
              <a:ea typeface="Tahoma" panose="020B0604030504040204" pitchFamily="34" charset="0"/>
              <a:cs typeface="Tahoma" panose="020B0604030504040204" pitchFamily="34" charset="0"/>
            </a:rPr>
            <a:t> - doctors with a PMQ outside of the UK</a:t>
          </a:r>
          <a:endParaRPr lang="en-GB" sz="1200" b="0">
            <a:solidFill>
              <a:schemeClr val="dk1"/>
            </a:solidFill>
            <a:effectLst/>
            <a:latin typeface="+mn-lt"/>
            <a:ea typeface="Tahoma" panose="020B0604030504040204" pitchFamily="34" charset="0"/>
            <a:cs typeface="Tahoma" panose="020B0604030504040204" pitchFamily="34" charset="0"/>
          </a:endParaRPr>
        </a:p>
        <a:p>
          <a:r>
            <a:rPr lang="en-GB" sz="1200" b="0">
              <a:solidFill>
                <a:schemeClr val="dk1"/>
              </a:solidFill>
              <a:effectLst/>
              <a:latin typeface="+mn-lt"/>
              <a:ea typeface="Tahoma" panose="020B0604030504040204" pitchFamily="34" charset="0"/>
              <a:cs typeface="Tahoma" panose="020B0604030504040204" pitchFamily="34" charset="0"/>
            </a:rPr>
            <a:t>n/a - Not available</a:t>
          </a:r>
        </a:p>
        <a:p>
          <a:r>
            <a:rPr lang="en-GB" sz="1200" b="0">
              <a:solidFill>
                <a:schemeClr val="dk1"/>
              </a:solidFill>
              <a:effectLst/>
              <a:latin typeface="+mn-lt"/>
              <a:ea typeface="Tahoma" panose="020B0604030504040204" pitchFamily="34" charset="0"/>
              <a:cs typeface="Tahoma" panose="020B0604030504040204" pitchFamily="34" charset="0"/>
            </a:rPr>
            <a:t>PMQ - Primary Medical Qualification</a:t>
          </a:r>
        </a:p>
        <a:p>
          <a:endParaRPr lang="en-GB" sz="1200" b="0">
            <a:solidFill>
              <a:schemeClr val="dk1"/>
            </a:solidFill>
            <a:effectLst/>
            <a:latin typeface="+mn-lt"/>
            <a:ea typeface="Tahoma" panose="020B0604030504040204" pitchFamily="34" charset="0"/>
            <a:cs typeface="Tahoma" panose="020B0604030504040204" pitchFamily="34" charset="0"/>
          </a:endParaRPr>
        </a:p>
        <a:p>
          <a:r>
            <a:rPr lang="en-GB" sz="1200" b="1">
              <a:solidFill>
                <a:schemeClr val="dk1"/>
              </a:solidFill>
              <a:effectLst/>
              <a:latin typeface="+mn-lt"/>
              <a:ea typeface="Tahoma" panose="020B0604030504040204" pitchFamily="34" charset="0"/>
              <a:cs typeface="Tahoma" panose="020B0604030504040204" pitchFamily="34" charset="0"/>
            </a:rPr>
            <a:t>Further information</a:t>
          </a:r>
        </a:p>
        <a:p>
          <a:endParaRPr lang="en-GB" sz="1200" b="0">
            <a:solidFill>
              <a:schemeClr val="dk1"/>
            </a:solidFill>
            <a:effectLst/>
            <a:latin typeface="+mn-lt"/>
            <a:ea typeface="Tahoma" panose="020B0604030504040204" pitchFamily="34" charset="0"/>
            <a:cs typeface="Tahoma" panose="020B0604030504040204" pitchFamily="34" charset="0"/>
          </a:endParaRPr>
        </a:p>
        <a:p>
          <a:r>
            <a:rPr lang="en-GB" sz="1200" b="0">
              <a:solidFill>
                <a:schemeClr val="dk1"/>
              </a:solidFill>
              <a:effectLst/>
              <a:latin typeface="+mn-lt"/>
              <a:ea typeface="Tahoma" panose="020B0604030504040204" pitchFamily="34" charset="0"/>
              <a:cs typeface="Tahoma" panose="020B0604030504040204" pitchFamily="34" charset="0"/>
            </a:rPr>
            <a:t>For assistance in using the tables, please contact Insight &amp; Research (insightandresearch@gmc-uk.org).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5AD44-E3DC-4529-A386-F1A99D9B607F}">
  <sheetPr>
    <pageSetUpPr fitToPage="1"/>
  </sheetPr>
  <dimension ref="A28:A200"/>
  <sheetViews>
    <sheetView showGridLines="0" tabSelected="1" zoomScaleNormal="100" workbookViewId="0"/>
  </sheetViews>
  <sheetFormatPr defaultColWidth="8.77734375" defaultRowHeight="13.8" x14ac:dyDescent="0.3"/>
  <cols>
    <col min="1" max="1" width="44.88671875" style="20" customWidth="1"/>
    <col min="2" max="11" width="11.5546875" style="20" customWidth="1"/>
    <col min="12" max="16384" width="8.77734375" style="20"/>
  </cols>
  <sheetData>
    <row r="28" spans="1:1" x14ac:dyDescent="0.3">
      <c r="A28" s="19"/>
    </row>
    <row r="29" spans="1:1" x14ac:dyDescent="0.3">
      <c r="A29" s="19"/>
    </row>
    <row r="30" spans="1:1" x14ac:dyDescent="0.3">
      <c r="A30" s="19"/>
    </row>
    <row r="31" spans="1:1" x14ac:dyDescent="0.3">
      <c r="A31" s="19"/>
    </row>
    <row r="32" spans="1:1" x14ac:dyDescent="0.3">
      <c r="A32" s="19"/>
    </row>
    <row r="33" spans="1:1" x14ac:dyDescent="0.3">
      <c r="A33" s="19"/>
    </row>
    <row r="34" spans="1:1" x14ac:dyDescent="0.3">
      <c r="A34" s="19"/>
    </row>
    <row r="35" spans="1:1" x14ac:dyDescent="0.3">
      <c r="A35" s="19"/>
    </row>
    <row r="36" spans="1:1" x14ac:dyDescent="0.3">
      <c r="A36" s="19"/>
    </row>
    <row r="37" spans="1:1" x14ac:dyDescent="0.3">
      <c r="A37" s="19"/>
    </row>
    <row r="38" spans="1:1" x14ac:dyDescent="0.3">
      <c r="A38" s="19"/>
    </row>
    <row r="39" spans="1:1" x14ac:dyDescent="0.3">
      <c r="A39" s="19"/>
    </row>
    <row r="40" spans="1:1" x14ac:dyDescent="0.3">
      <c r="A40" s="19"/>
    </row>
    <row r="41" spans="1:1" x14ac:dyDescent="0.3">
      <c r="A41" s="19"/>
    </row>
    <row r="42" spans="1:1" x14ac:dyDescent="0.3">
      <c r="A42" s="19"/>
    </row>
    <row r="43" spans="1:1" x14ac:dyDescent="0.3">
      <c r="A43" s="19"/>
    </row>
    <row r="44" spans="1:1" x14ac:dyDescent="0.3">
      <c r="A44" s="19"/>
    </row>
    <row r="45" spans="1:1" x14ac:dyDescent="0.3">
      <c r="A45" s="19"/>
    </row>
    <row r="46" spans="1:1" x14ac:dyDescent="0.3">
      <c r="A46" s="19"/>
    </row>
    <row r="47" spans="1:1" x14ac:dyDescent="0.3">
      <c r="A47" s="19"/>
    </row>
    <row r="48" spans="1:1" x14ac:dyDescent="0.3">
      <c r="A48" s="19"/>
    </row>
    <row r="49" spans="1:1" x14ac:dyDescent="0.3">
      <c r="A49" s="19"/>
    </row>
    <row r="50" spans="1:1" x14ac:dyDescent="0.3">
      <c r="A50" s="19"/>
    </row>
    <row r="51" spans="1:1" x14ac:dyDescent="0.3">
      <c r="A51" s="19"/>
    </row>
    <row r="52" spans="1:1" x14ac:dyDescent="0.3">
      <c r="A52" s="19"/>
    </row>
    <row r="53" spans="1:1" x14ac:dyDescent="0.3">
      <c r="A53" s="19"/>
    </row>
    <row r="54" spans="1:1" x14ac:dyDescent="0.3">
      <c r="A54" s="19"/>
    </row>
    <row r="55" spans="1:1" x14ac:dyDescent="0.3">
      <c r="A55" s="19"/>
    </row>
    <row r="56" spans="1:1" x14ac:dyDescent="0.3">
      <c r="A56" s="19"/>
    </row>
    <row r="57" spans="1:1" x14ac:dyDescent="0.3">
      <c r="A57" s="19"/>
    </row>
    <row r="58" spans="1:1" x14ac:dyDescent="0.3">
      <c r="A58" s="19"/>
    </row>
    <row r="59" spans="1:1" x14ac:dyDescent="0.3">
      <c r="A59" s="19"/>
    </row>
    <row r="60" spans="1:1" x14ac:dyDescent="0.3">
      <c r="A60" s="19"/>
    </row>
    <row r="61" spans="1:1" x14ac:dyDescent="0.3">
      <c r="A61" s="19"/>
    </row>
    <row r="62" spans="1:1" x14ac:dyDescent="0.3">
      <c r="A62" s="19"/>
    </row>
    <row r="63" spans="1:1" x14ac:dyDescent="0.3">
      <c r="A63" s="19"/>
    </row>
    <row r="64" spans="1:1" x14ac:dyDescent="0.3">
      <c r="A64" s="19"/>
    </row>
    <row r="65" spans="1:1" x14ac:dyDescent="0.3">
      <c r="A65" s="19"/>
    </row>
    <row r="66" spans="1:1" x14ac:dyDescent="0.3">
      <c r="A66" s="19"/>
    </row>
    <row r="67" spans="1:1" x14ac:dyDescent="0.3">
      <c r="A67" s="19"/>
    </row>
    <row r="68" spans="1:1" x14ac:dyDescent="0.3">
      <c r="A68" s="19"/>
    </row>
    <row r="69" spans="1:1" x14ac:dyDescent="0.3">
      <c r="A69" s="19"/>
    </row>
    <row r="70" spans="1:1" x14ac:dyDescent="0.3">
      <c r="A70" s="19"/>
    </row>
    <row r="71" spans="1:1" x14ac:dyDescent="0.3">
      <c r="A71" s="19"/>
    </row>
    <row r="72" spans="1:1" x14ac:dyDescent="0.3">
      <c r="A72" s="19"/>
    </row>
    <row r="73" spans="1:1" x14ac:dyDescent="0.3">
      <c r="A73" s="19"/>
    </row>
    <row r="74" spans="1:1" x14ac:dyDescent="0.3">
      <c r="A74" s="19"/>
    </row>
    <row r="75" spans="1:1" x14ac:dyDescent="0.3">
      <c r="A75" s="19"/>
    </row>
    <row r="76" spans="1:1" x14ac:dyDescent="0.3">
      <c r="A76" s="19"/>
    </row>
    <row r="77" spans="1:1" x14ac:dyDescent="0.3">
      <c r="A77" s="19"/>
    </row>
    <row r="78" spans="1:1" x14ac:dyDescent="0.3">
      <c r="A78" s="19"/>
    </row>
    <row r="79" spans="1:1" x14ac:dyDescent="0.3">
      <c r="A79" s="19"/>
    </row>
    <row r="80" spans="1:1" x14ac:dyDescent="0.3">
      <c r="A80" s="19"/>
    </row>
    <row r="81" spans="1:1" x14ac:dyDescent="0.3">
      <c r="A81" s="19"/>
    </row>
    <row r="82" spans="1:1" x14ac:dyDescent="0.3">
      <c r="A82" s="19"/>
    </row>
    <row r="83" spans="1:1" x14ac:dyDescent="0.3">
      <c r="A83" s="19"/>
    </row>
    <row r="84" spans="1:1" x14ac:dyDescent="0.3">
      <c r="A84" s="19"/>
    </row>
    <row r="85" spans="1:1" x14ac:dyDescent="0.3">
      <c r="A85" s="19"/>
    </row>
    <row r="86" spans="1:1" x14ac:dyDescent="0.3">
      <c r="A86" s="19"/>
    </row>
    <row r="87" spans="1:1" x14ac:dyDescent="0.3">
      <c r="A87" s="19"/>
    </row>
    <row r="88" spans="1:1" x14ac:dyDescent="0.3">
      <c r="A88" s="19"/>
    </row>
    <row r="89" spans="1:1" x14ac:dyDescent="0.3">
      <c r="A89" s="19"/>
    </row>
    <row r="90" spans="1:1" x14ac:dyDescent="0.3">
      <c r="A90" s="19"/>
    </row>
    <row r="91" spans="1:1" x14ac:dyDescent="0.3">
      <c r="A91" s="19"/>
    </row>
    <row r="92" spans="1:1" x14ac:dyDescent="0.3">
      <c r="A92" s="19"/>
    </row>
    <row r="93" spans="1:1" x14ac:dyDescent="0.3">
      <c r="A93" s="19"/>
    </row>
    <row r="94" spans="1:1" x14ac:dyDescent="0.3">
      <c r="A94" s="19"/>
    </row>
    <row r="95" spans="1:1" x14ac:dyDescent="0.3">
      <c r="A95" s="19"/>
    </row>
    <row r="96" spans="1:1" x14ac:dyDescent="0.3">
      <c r="A96" s="19"/>
    </row>
    <row r="97" spans="1:1" x14ac:dyDescent="0.3">
      <c r="A97" s="19"/>
    </row>
    <row r="98" spans="1:1" x14ac:dyDescent="0.3">
      <c r="A98" s="19"/>
    </row>
    <row r="99" spans="1:1" x14ac:dyDescent="0.3">
      <c r="A99" s="19"/>
    </row>
    <row r="100" spans="1:1" x14ac:dyDescent="0.3">
      <c r="A100" s="19"/>
    </row>
    <row r="101" spans="1:1" x14ac:dyDescent="0.3">
      <c r="A101" s="19"/>
    </row>
    <row r="102" spans="1:1" x14ac:dyDescent="0.3">
      <c r="A102" s="19"/>
    </row>
    <row r="103" spans="1:1" x14ac:dyDescent="0.3">
      <c r="A103" s="19"/>
    </row>
    <row r="104" spans="1:1" x14ac:dyDescent="0.3">
      <c r="A104" s="19"/>
    </row>
    <row r="105" spans="1:1" x14ac:dyDescent="0.3">
      <c r="A105" s="19"/>
    </row>
    <row r="106" spans="1:1" x14ac:dyDescent="0.3">
      <c r="A106" s="19"/>
    </row>
    <row r="107" spans="1:1" x14ac:dyDescent="0.3">
      <c r="A107" s="19"/>
    </row>
    <row r="108" spans="1:1" x14ac:dyDescent="0.3">
      <c r="A108" s="19"/>
    </row>
    <row r="109" spans="1:1" x14ac:dyDescent="0.3">
      <c r="A109" s="19"/>
    </row>
    <row r="110" spans="1:1" x14ac:dyDescent="0.3">
      <c r="A110" s="19"/>
    </row>
    <row r="111" spans="1:1" x14ac:dyDescent="0.3">
      <c r="A111" s="19"/>
    </row>
    <row r="112" spans="1:1" x14ac:dyDescent="0.3">
      <c r="A112" s="19"/>
    </row>
    <row r="113" spans="1:1" x14ac:dyDescent="0.3">
      <c r="A113" s="19"/>
    </row>
    <row r="114" spans="1:1" x14ac:dyDescent="0.3">
      <c r="A114" s="19"/>
    </row>
    <row r="115" spans="1:1" x14ac:dyDescent="0.3">
      <c r="A115" s="19"/>
    </row>
    <row r="116" spans="1:1" x14ac:dyDescent="0.3">
      <c r="A116" s="19"/>
    </row>
    <row r="117" spans="1:1" x14ac:dyDescent="0.3">
      <c r="A117" s="19"/>
    </row>
    <row r="118" spans="1:1" x14ac:dyDescent="0.3">
      <c r="A118" s="19"/>
    </row>
    <row r="119" spans="1:1" x14ac:dyDescent="0.3">
      <c r="A119" s="19"/>
    </row>
    <row r="120" spans="1:1" x14ac:dyDescent="0.3">
      <c r="A120" s="19"/>
    </row>
    <row r="121" spans="1:1" x14ac:dyDescent="0.3">
      <c r="A121" s="19"/>
    </row>
    <row r="122" spans="1:1" x14ac:dyDescent="0.3">
      <c r="A122" s="19"/>
    </row>
    <row r="123" spans="1:1" x14ac:dyDescent="0.3">
      <c r="A123" s="19"/>
    </row>
    <row r="124" spans="1:1" x14ac:dyDescent="0.3">
      <c r="A124" s="19"/>
    </row>
    <row r="125" spans="1:1" x14ac:dyDescent="0.3">
      <c r="A125" s="19"/>
    </row>
    <row r="126" spans="1:1" x14ac:dyDescent="0.3">
      <c r="A126" s="19"/>
    </row>
    <row r="127" spans="1:1" x14ac:dyDescent="0.3">
      <c r="A127" s="19"/>
    </row>
    <row r="128" spans="1:1" x14ac:dyDescent="0.3">
      <c r="A128" s="19"/>
    </row>
    <row r="129" spans="1:1" x14ac:dyDescent="0.3">
      <c r="A129" s="19"/>
    </row>
    <row r="130" spans="1:1" x14ac:dyDescent="0.3">
      <c r="A130" s="19"/>
    </row>
    <row r="131" spans="1:1" x14ac:dyDescent="0.3">
      <c r="A131" s="19"/>
    </row>
    <row r="132" spans="1:1" x14ac:dyDescent="0.3">
      <c r="A132" s="19"/>
    </row>
    <row r="133" spans="1:1" x14ac:dyDescent="0.3">
      <c r="A133" s="19"/>
    </row>
    <row r="134" spans="1:1" x14ac:dyDescent="0.3">
      <c r="A134" s="19"/>
    </row>
    <row r="135" spans="1:1" x14ac:dyDescent="0.3">
      <c r="A135" s="19"/>
    </row>
    <row r="136" spans="1:1" x14ac:dyDescent="0.3">
      <c r="A136" s="19"/>
    </row>
    <row r="137" spans="1:1" x14ac:dyDescent="0.3">
      <c r="A137" s="19"/>
    </row>
    <row r="138" spans="1:1" x14ac:dyDescent="0.3">
      <c r="A138" s="19"/>
    </row>
    <row r="139" spans="1:1" x14ac:dyDescent="0.3">
      <c r="A139" s="19"/>
    </row>
    <row r="140" spans="1:1" x14ac:dyDescent="0.3">
      <c r="A140" s="19"/>
    </row>
    <row r="141" spans="1:1" x14ac:dyDescent="0.3">
      <c r="A141" s="19"/>
    </row>
    <row r="142" spans="1:1" x14ac:dyDescent="0.3">
      <c r="A142" s="19"/>
    </row>
    <row r="143" spans="1:1" x14ac:dyDescent="0.3">
      <c r="A143" s="19"/>
    </row>
    <row r="144" spans="1:1" x14ac:dyDescent="0.3">
      <c r="A144" s="19"/>
    </row>
    <row r="145" spans="1:1" x14ac:dyDescent="0.3">
      <c r="A145" s="19"/>
    </row>
    <row r="146" spans="1:1" x14ac:dyDescent="0.3">
      <c r="A146" s="19"/>
    </row>
    <row r="147" spans="1:1" x14ac:dyDescent="0.3">
      <c r="A147" s="19"/>
    </row>
    <row r="148" spans="1:1" x14ac:dyDescent="0.3">
      <c r="A148" s="19"/>
    </row>
    <row r="149" spans="1:1" x14ac:dyDescent="0.3">
      <c r="A149" s="19"/>
    </row>
    <row r="150" spans="1:1" x14ac:dyDescent="0.3">
      <c r="A150" s="19"/>
    </row>
    <row r="151" spans="1:1" x14ac:dyDescent="0.3">
      <c r="A151" s="19"/>
    </row>
    <row r="152" spans="1:1" x14ac:dyDescent="0.3">
      <c r="A152" s="19"/>
    </row>
    <row r="153" spans="1:1" x14ac:dyDescent="0.3">
      <c r="A153" s="19"/>
    </row>
    <row r="154" spans="1:1" x14ac:dyDescent="0.3">
      <c r="A154" s="19"/>
    </row>
    <row r="155" spans="1:1" x14ac:dyDescent="0.3">
      <c r="A155" s="19"/>
    </row>
    <row r="156" spans="1:1" x14ac:dyDescent="0.3">
      <c r="A156" s="19"/>
    </row>
    <row r="157" spans="1:1" x14ac:dyDescent="0.3">
      <c r="A157" s="19"/>
    </row>
    <row r="158" spans="1:1" x14ac:dyDescent="0.3">
      <c r="A158" s="19"/>
    </row>
    <row r="159" spans="1:1" x14ac:dyDescent="0.3">
      <c r="A159" s="19"/>
    </row>
    <row r="160" spans="1:1" x14ac:dyDescent="0.3">
      <c r="A160" s="19"/>
    </row>
    <row r="161" spans="1:1" x14ac:dyDescent="0.3">
      <c r="A161" s="19"/>
    </row>
    <row r="162" spans="1:1" x14ac:dyDescent="0.3">
      <c r="A162" s="19"/>
    </row>
    <row r="163" spans="1:1" x14ac:dyDescent="0.3">
      <c r="A163" s="19"/>
    </row>
    <row r="164" spans="1:1" x14ac:dyDescent="0.3">
      <c r="A164" s="19"/>
    </row>
    <row r="165" spans="1:1" x14ac:dyDescent="0.3">
      <c r="A165" s="19"/>
    </row>
    <row r="166" spans="1:1" x14ac:dyDescent="0.3">
      <c r="A166" s="19"/>
    </row>
    <row r="167" spans="1:1" x14ac:dyDescent="0.3">
      <c r="A167" s="19"/>
    </row>
    <row r="168" spans="1:1" x14ac:dyDescent="0.3">
      <c r="A168" s="19"/>
    </row>
    <row r="169" spans="1:1" x14ac:dyDescent="0.3">
      <c r="A169" s="19"/>
    </row>
    <row r="170" spans="1:1" x14ac:dyDescent="0.3">
      <c r="A170" s="19"/>
    </row>
    <row r="171" spans="1:1" x14ac:dyDescent="0.3">
      <c r="A171" s="19"/>
    </row>
    <row r="172" spans="1:1" x14ac:dyDescent="0.3">
      <c r="A172" s="19"/>
    </row>
    <row r="173" spans="1:1" x14ac:dyDescent="0.3">
      <c r="A173" s="19"/>
    </row>
    <row r="174" spans="1:1" x14ac:dyDescent="0.3">
      <c r="A174" s="19"/>
    </row>
    <row r="175" spans="1:1" x14ac:dyDescent="0.3">
      <c r="A175" s="19"/>
    </row>
    <row r="176" spans="1:1" x14ac:dyDescent="0.3">
      <c r="A176" s="19"/>
    </row>
    <row r="177" spans="1:1" x14ac:dyDescent="0.3">
      <c r="A177" s="19"/>
    </row>
    <row r="178" spans="1:1" x14ac:dyDescent="0.3">
      <c r="A178" s="19"/>
    </row>
    <row r="179" spans="1:1" x14ac:dyDescent="0.3">
      <c r="A179" s="19"/>
    </row>
    <row r="180" spans="1:1" x14ac:dyDescent="0.3">
      <c r="A180" s="19"/>
    </row>
    <row r="181" spans="1:1" x14ac:dyDescent="0.3">
      <c r="A181" s="19"/>
    </row>
    <row r="182" spans="1:1" x14ac:dyDescent="0.3">
      <c r="A182" s="19"/>
    </row>
    <row r="183" spans="1:1" x14ac:dyDescent="0.3">
      <c r="A183" s="19"/>
    </row>
    <row r="184" spans="1:1" x14ac:dyDescent="0.3">
      <c r="A184" s="19"/>
    </row>
    <row r="185" spans="1:1" x14ac:dyDescent="0.3">
      <c r="A185" s="19"/>
    </row>
    <row r="186" spans="1:1" x14ac:dyDescent="0.3">
      <c r="A186" s="19"/>
    </row>
    <row r="187" spans="1:1" x14ac:dyDescent="0.3">
      <c r="A187" s="19"/>
    </row>
    <row r="188" spans="1:1" x14ac:dyDescent="0.3">
      <c r="A188" s="19"/>
    </row>
    <row r="189" spans="1:1" x14ac:dyDescent="0.3">
      <c r="A189" s="19"/>
    </row>
    <row r="190" spans="1:1" x14ac:dyDescent="0.3">
      <c r="A190" s="19"/>
    </row>
    <row r="191" spans="1:1" x14ac:dyDescent="0.3">
      <c r="A191" s="19"/>
    </row>
    <row r="192" spans="1:1" x14ac:dyDescent="0.3">
      <c r="A192" s="19"/>
    </row>
    <row r="193" spans="1:1" x14ac:dyDescent="0.3">
      <c r="A193" s="19"/>
    </row>
    <row r="194" spans="1:1" x14ac:dyDescent="0.3">
      <c r="A194" s="19"/>
    </row>
    <row r="195" spans="1:1" x14ac:dyDescent="0.3">
      <c r="A195" s="19"/>
    </row>
    <row r="196" spans="1:1" x14ac:dyDescent="0.3">
      <c r="A196" s="19"/>
    </row>
    <row r="197" spans="1:1" x14ac:dyDescent="0.3">
      <c r="A197" s="19"/>
    </row>
    <row r="198" spans="1:1" x14ac:dyDescent="0.3">
      <c r="A198" s="19"/>
    </row>
    <row r="199" spans="1:1" x14ac:dyDescent="0.3">
      <c r="A199" s="19"/>
    </row>
    <row r="200" spans="1:1" x14ac:dyDescent="0.3">
      <c r="A200" s="19"/>
    </row>
  </sheetData>
  <pageMargins left="0.75" right="0.75" top="1" bottom="1" header="0.3" footer="0.3"/>
  <pageSetup paperSize="9" scale="93" fitToHeight="0" orientation="portrait" horizontalDpi="300" verticalDpi="300" r:id="rId1"/>
  <headerFooter scaleWithDoc="0" alignWithMargins="0">
    <oddHeader>&amp;LThe state of medical education and practice in the UK: 2025
Reference tables - based on registration data about
trainers</oddHeader>
    <oddFooter>&amp;LGeneral Medical Council&amp;R&amp;A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00"/>
  <sheetViews>
    <sheetView showGridLines="0" zoomScaleNormal="100" workbookViewId="0">
      <selection activeCell="A4" sqref="A4"/>
    </sheetView>
  </sheetViews>
  <sheetFormatPr defaultColWidth="11.5546875" defaultRowHeight="13.8" x14ac:dyDescent="0.3"/>
  <cols>
    <col min="1" max="1" width="55.6640625" customWidth="1"/>
    <col min="2" max="14" width="10.5546875" customWidth="1"/>
  </cols>
  <sheetData>
    <row r="1" spans="1:9" ht="15.6" x14ac:dyDescent="0.3">
      <c r="A1" s="12" t="s">
        <v>166</v>
      </c>
    </row>
    <row r="2" spans="1:9" ht="15.6" x14ac:dyDescent="0.3">
      <c r="A2" s="12" t="s">
        <v>21</v>
      </c>
    </row>
    <row r="3" spans="1:9" ht="15.6" x14ac:dyDescent="0.3">
      <c r="A3" s="12" t="s">
        <v>167</v>
      </c>
    </row>
    <row r="4" spans="1:9" ht="15.6" x14ac:dyDescent="0.3">
      <c r="A4" s="12" t="s">
        <v>22</v>
      </c>
    </row>
    <row r="5" spans="1:9" x14ac:dyDescent="0.3">
      <c r="A5" s="16" t="str">
        <f>HYPERLINK("#'Table of contents'!A10", "Back to contents")</f>
        <v>Back to contents</v>
      </c>
    </row>
    <row r="6" spans="1:9" x14ac:dyDescent="0.3">
      <c r="A6" s="15"/>
      <c r="B6" s="17" t="s">
        <v>23</v>
      </c>
      <c r="C6" s="18"/>
      <c r="D6" s="18"/>
      <c r="E6" s="18"/>
      <c r="F6" s="18"/>
      <c r="G6" s="18"/>
      <c r="H6" s="18"/>
      <c r="I6" s="18"/>
    </row>
    <row r="7" spans="1:9" x14ac:dyDescent="0.3">
      <c r="A7" s="9" t="s">
        <v>27</v>
      </c>
      <c r="B7" s="4" t="s">
        <v>0</v>
      </c>
      <c r="C7" s="4" t="s">
        <v>1</v>
      </c>
      <c r="D7" s="4" t="s">
        <v>2</v>
      </c>
      <c r="E7" s="4" t="s">
        <v>3</v>
      </c>
      <c r="F7" s="4" t="s">
        <v>4</v>
      </c>
      <c r="G7" s="4" t="s">
        <v>5</v>
      </c>
      <c r="H7" s="4" t="s">
        <v>6</v>
      </c>
      <c r="I7" s="4" t="s">
        <v>7</v>
      </c>
    </row>
    <row r="8" spans="1:9" x14ac:dyDescent="0.3">
      <c r="A8" s="7" t="s">
        <v>151</v>
      </c>
      <c r="B8" s="1">
        <v>7048</v>
      </c>
      <c r="C8" s="1">
        <v>7199</v>
      </c>
      <c r="D8" s="1">
        <v>6799</v>
      </c>
      <c r="E8" s="1">
        <v>7218</v>
      </c>
      <c r="F8" s="1">
        <v>7490</v>
      </c>
      <c r="G8" s="1">
        <v>7983</v>
      </c>
      <c r="H8" s="1">
        <v>8170</v>
      </c>
      <c r="I8" s="1">
        <v>8257</v>
      </c>
    </row>
    <row r="9" spans="1:9" x14ac:dyDescent="0.3">
      <c r="A9" s="7" t="s">
        <v>152</v>
      </c>
      <c r="B9" s="1">
        <v>5532</v>
      </c>
      <c r="C9" s="1">
        <v>4865</v>
      </c>
      <c r="D9" s="1">
        <v>4977</v>
      </c>
      <c r="E9" s="1">
        <v>6118</v>
      </c>
      <c r="F9" s="1">
        <v>6530</v>
      </c>
      <c r="G9" s="1">
        <v>9351</v>
      </c>
      <c r="H9" s="1">
        <v>7151</v>
      </c>
      <c r="I9" s="1">
        <v>6851</v>
      </c>
    </row>
    <row r="10" spans="1:9" x14ac:dyDescent="0.3">
      <c r="A10" s="7" t="s">
        <v>153</v>
      </c>
      <c r="B10" s="1">
        <v>25884</v>
      </c>
      <c r="C10" s="1">
        <v>28460</v>
      </c>
      <c r="D10" s="1">
        <v>28669</v>
      </c>
      <c r="E10" s="1">
        <v>28928</v>
      </c>
      <c r="F10" s="1">
        <v>30215</v>
      </c>
      <c r="G10" s="1">
        <v>29836</v>
      </c>
      <c r="H10" s="1">
        <v>32956</v>
      </c>
      <c r="I10" s="1">
        <v>37733</v>
      </c>
    </row>
    <row r="11" spans="1:9" x14ac:dyDescent="0.3">
      <c r="A11" s="7" t="s">
        <v>154</v>
      </c>
      <c r="B11" s="1">
        <v>385</v>
      </c>
      <c r="C11" s="1">
        <v>429</v>
      </c>
      <c r="D11" s="1">
        <v>129</v>
      </c>
      <c r="E11" s="1">
        <v>454</v>
      </c>
      <c r="F11" s="1">
        <v>436</v>
      </c>
      <c r="G11" s="1">
        <v>525</v>
      </c>
      <c r="H11" s="1">
        <v>575</v>
      </c>
      <c r="I11" s="1">
        <v>662</v>
      </c>
    </row>
    <row r="12" spans="1:9" x14ac:dyDescent="0.3">
      <c r="A12" s="7" t="s">
        <v>155</v>
      </c>
      <c r="B12" s="1">
        <v>370</v>
      </c>
      <c r="C12" s="1">
        <v>126</v>
      </c>
      <c r="D12" s="1">
        <v>1110</v>
      </c>
      <c r="E12" s="1">
        <v>446</v>
      </c>
      <c r="F12" s="1">
        <v>468</v>
      </c>
      <c r="G12" s="1">
        <v>520</v>
      </c>
      <c r="H12" s="1">
        <v>543</v>
      </c>
      <c r="I12" s="1">
        <v>592</v>
      </c>
    </row>
    <row r="13" spans="1:9" x14ac:dyDescent="0.3">
      <c r="A13" s="7" t="s">
        <v>156</v>
      </c>
      <c r="B13" s="1">
        <v>397</v>
      </c>
      <c r="C13" s="1">
        <v>688</v>
      </c>
      <c r="D13" s="1">
        <v>30</v>
      </c>
      <c r="E13" s="1">
        <v>386</v>
      </c>
      <c r="F13" s="1">
        <v>445</v>
      </c>
      <c r="G13" s="1">
        <v>617</v>
      </c>
      <c r="H13" s="1">
        <v>599</v>
      </c>
      <c r="I13" s="1">
        <v>657</v>
      </c>
    </row>
    <row r="14" spans="1:9" x14ac:dyDescent="0.3">
      <c r="A14" s="7" t="s">
        <v>157</v>
      </c>
      <c r="B14" s="1">
        <v>460</v>
      </c>
      <c r="C14" s="1">
        <v>438</v>
      </c>
      <c r="D14" s="1">
        <v>416</v>
      </c>
      <c r="E14" s="1">
        <v>433</v>
      </c>
      <c r="F14" s="1">
        <v>415</v>
      </c>
      <c r="G14" s="1">
        <v>420</v>
      </c>
      <c r="H14" s="1">
        <v>408</v>
      </c>
      <c r="I14" s="1">
        <v>395</v>
      </c>
    </row>
    <row r="15" spans="1:9" x14ac:dyDescent="0.3">
      <c r="A15" s="7" t="s">
        <v>158</v>
      </c>
      <c r="B15" s="1">
        <v>1108</v>
      </c>
      <c r="C15" s="1">
        <v>988</v>
      </c>
      <c r="D15" s="1">
        <v>1008</v>
      </c>
      <c r="E15" s="1">
        <v>990</v>
      </c>
      <c r="F15" s="1">
        <v>943</v>
      </c>
      <c r="G15" s="1">
        <v>838</v>
      </c>
      <c r="H15" s="1">
        <v>752</v>
      </c>
      <c r="I15" s="1">
        <v>652</v>
      </c>
    </row>
    <row r="16" spans="1:9" x14ac:dyDescent="0.3">
      <c r="A16" s="7" t="s">
        <v>159</v>
      </c>
      <c r="B16" s="1">
        <v>3092</v>
      </c>
      <c r="C16" s="1">
        <v>3246</v>
      </c>
      <c r="D16" s="1">
        <v>3513</v>
      </c>
      <c r="E16" s="1">
        <v>3731</v>
      </c>
      <c r="F16" s="1">
        <v>3943</v>
      </c>
      <c r="G16" s="1">
        <v>4429</v>
      </c>
      <c r="H16" s="1">
        <v>4841</v>
      </c>
      <c r="I16" s="1">
        <v>5166</v>
      </c>
    </row>
    <row r="17" spans="1:9" x14ac:dyDescent="0.3">
      <c r="A17" s="7" t="s">
        <v>160</v>
      </c>
      <c r="B17" s="1">
        <v>315</v>
      </c>
      <c r="C17" s="1">
        <v>308</v>
      </c>
      <c r="D17" s="1">
        <v>321</v>
      </c>
      <c r="E17" s="1">
        <v>350</v>
      </c>
      <c r="F17" s="1">
        <v>329</v>
      </c>
      <c r="G17" s="1">
        <v>405</v>
      </c>
      <c r="H17" s="1">
        <v>414</v>
      </c>
      <c r="I17" s="1">
        <v>413</v>
      </c>
    </row>
    <row r="18" spans="1:9" x14ac:dyDescent="0.3">
      <c r="A18" s="7" t="s">
        <v>161</v>
      </c>
      <c r="B18" s="1">
        <v>22</v>
      </c>
      <c r="C18" s="1">
        <v>16</v>
      </c>
      <c r="D18" s="1">
        <v>11</v>
      </c>
      <c r="E18" s="1">
        <v>27</v>
      </c>
      <c r="F18" s="1">
        <v>482</v>
      </c>
      <c r="G18" s="1">
        <v>435</v>
      </c>
      <c r="H18" s="1">
        <v>491</v>
      </c>
      <c r="I18" s="1">
        <v>460</v>
      </c>
    </row>
    <row r="19" spans="1:9" x14ac:dyDescent="0.3">
      <c r="A19" s="7" t="s">
        <v>162</v>
      </c>
      <c r="B19" s="1">
        <v>1723</v>
      </c>
      <c r="C19" s="1">
        <v>1840</v>
      </c>
      <c r="D19" s="1">
        <v>1961</v>
      </c>
      <c r="E19" s="1">
        <v>2054</v>
      </c>
      <c r="F19" s="1">
        <v>1686</v>
      </c>
      <c r="G19" s="1">
        <v>1805</v>
      </c>
      <c r="H19" s="1">
        <v>1950</v>
      </c>
      <c r="I19" s="1">
        <v>2016</v>
      </c>
    </row>
    <row r="20" spans="1:9" x14ac:dyDescent="0.3">
      <c r="A20" s="7" t="s">
        <v>163</v>
      </c>
      <c r="B20" s="1">
        <v>17</v>
      </c>
      <c r="C20" s="1">
        <v>29</v>
      </c>
      <c r="D20" s="1">
        <v>30</v>
      </c>
      <c r="E20" s="1">
        <v>29</v>
      </c>
      <c r="F20" s="1">
        <v>32</v>
      </c>
      <c r="G20" s="1">
        <v>30</v>
      </c>
      <c r="H20" s="1">
        <v>25</v>
      </c>
      <c r="I20" s="1">
        <v>52</v>
      </c>
    </row>
    <row r="21" spans="1:9" x14ac:dyDescent="0.3">
      <c r="A21" s="7" t="s">
        <v>164</v>
      </c>
      <c r="B21" s="1">
        <v>13</v>
      </c>
      <c r="C21" s="1">
        <v>9</v>
      </c>
      <c r="D21" s="1">
        <v>11</v>
      </c>
      <c r="E21" s="1">
        <v>10</v>
      </c>
      <c r="F21" s="1">
        <v>10</v>
      </c>
      <c r="G21" s="1">
        <v>14</v>
      </c>
      <c r="H21" s="1">
        <v>17</v>
      </c>
      <c r="I21" s="1">
        <v>27</v>
      </c>
    </row>
    <row r="22" spans="1:9" x14ac:dyDescent="0.3">
      <c r="A22" s="7" t="s">
        <v>165</v>
      </c>
      <c r="B22" s="1">
        <v>70</v>
      </c>
      <c r="C22" s="1">
        <v>76</v>
      </c>
      <c r="D22" s="1">
        <v>72</v>
      </c>
      <c r="E22" s="1">
        <v>67</v>
      </c>
      <c r="F22" s="1">
        <v>68</v>
      </c>
      <c r="G22" s="1">
        <v>80</v>
      </c>
      <c r="H22" s="1">
        <v>69</v>
      </c>
      <c r="I22" s="1">
        <v>125</v>
      </c>
    </row>
    <row r="23" spans="1:9" x14ac:dyDescent="0.3">
      <c r="A23" s="10" t="s">
        <v>11</v>
      </c>
      <c r="B23" s="5">
        <v>46436</v>
      </c>
      <c r="C23" s="5">
        <v>48717</v>
      </c>
      <c r="D23" s="5">
        <v>49057</v>
      </c>
      <c r="E23" s="5">
        <v>51241</v>
      </c>
      <c r="F23" s="5">
        <v>53492</v>
      </c>
      <c r="G23" s="5">
        <v>57288</v>
      </c>
      <c r="H23" s="5">
        <v>58961</v>
      </c>
      <c r="I23" s="5">
        <v>64058</v>
      </c>
    </row>
    <row r="24" spans="1:9" x14ac:dyDescent="0.3">
      <c r="A24" s="15"/>
    </row>
    <row r="25" spans="1:9" x14ac:dyDescent="0.3">
      <c r="A25" s="15"/>
    </row>
    <row r="26" spans="1:9" x14ac:dyDescent="0.3">
      <c r="A26" s="15"/>
      <c r="B26" s="17" t="s">
        <v>24</v>
      </c>
      <c r="C26" s="18"/>
      <c r="D26" s="18"/>
      <c r="E26" s="18"/>
      <c r="F26" s="18"/>
      <c r="G26" s="18"/>
      <c r="H26" s="18"/>
      <c r="I26" s="18"/>
    </row>
    <row r="27" spans="1:9" x14ac:dyDescent="0.3">
      <c r="A27" s="9" t="s">
        <v>27</v>
      </c>
      <c r="B27" s="4" t="s">
        <v>0</v>
      </c>
      <c r="C27" s="4" t="s">
        <v>1</v>
      </c>
      <c r="D27" s="4" t="s">
        <v>2</v>
      </c>
      <c r="E27" s="4" t="s">
        <v>3</v>
      </c>
      <c r="F27" s="4" t="s">
        <v>4</v>
      </c>
      <c r="G27" s="4" t="s">
        <v>5</v>
      </c>
      <c r="H27" s="4" t="s">
        <v>6</v>
      </c>
      <c r="I27" s="4" t="s">
        <v>7</v>
      </c>
    </row>
    <row r="28" spans="1:9" x14ac:dyDescent="0.3">
      <c r="A28" s="8" t="s">
        <v>151</v>
      </c>
      <c r="B28" s="2">
        <v>0.183236272878536</v>
      </c>
      <c r="C28" s="2">
        <v>0.177647813641299</v>
      </c>
      <c r="D28" s="2">
        <v>0.168104833724811</v>
      </c>
      <c r="E28" s="2">
        <v>0.170783645655877</v>
      </c>
      <c r="F28" s="2">
        <v>0.16932293432802101</v>
      </c>
      <c r="G28" s="2">
        <v>0.16923892304430799</v>
      </c>
      <c r="H28" s="2">
        <v>0.16923172525218999</v>
      </c>
      <c r="I28" s="2">
        <v>0.156261236539808</v>
      </c>
    </row>
    <row r="29" spans="1:9" x14ac:dyDescent="0.3">
      <c r="A29" s="8" t="s">
        <v>152</v>
      </c>
      <c r="B29" s="2">
        <v>0.14382279534109799</v>
      </c>
      <c r="C29" s="2">
        <v>0.120052314677722</v>
      </c>
      <c r="D29" s="2">
        <v>0.123056001977995</v>
      </c>
      <c r="E29" s="2">
        <v>0.14475676698845399</v>
      </c>
      <c r="F29" s="2">
        <v>0.14762066237142499</v>
      </c>
      <c r="G29" s="2">
        <v>0.19824040703837201</v>
      </c>
      <c r="H29" s="2">
        <v>0.14812436563995299</v>
      </c>
      <c r="I29" s="2">
        <v>0.129653110274219</v>
      </c>
    </row>
    <row r="30" spans="1:9" x14ac:dyDescent="0.3">
      <c r="A30" s="8" t="s">
        <v>153</v>
      </c>
      <c r="B30" s="2">
        <v>0.67294093178036596</v>
      </c>
      <c r="C30" s="2">
        <v>0.70229987168097896</v>
      </c>
      <c r="D30" s="2">
        <v>0.70883916429719396</v>
      </c>
      <c r="E30" s="2">
        <v>0.68445958735566903</v>
      </c>
      <c r="F30" s="2">
        <v>0.68305640330055395</v>
      </c>
      <c r="G30" s="2">
        <v>0.63252066991732003</v>
      </c>
      <c r="H30" s="2">
        <v>0.68264390910785699</v>
      </c>
      <c r="I30" s="2">
        <v>0.71408565318597295</v>
      </c>
    </row>
    <row r="31" spans="1:9" x14ac:dyDescent="0.3">
      <c r="A31" s="8" t="s">
        <v>154</v>
      </c>
      <c r="B31" s="2">
        <v>0.33420138888888901</v>
      </c>
      <c r="C31" s="2">
        <v>0.34513274336283201</v>
      </c>
      <c r="D31" s="2">
        <v>0.10165484633569701</v>
      </c>
      <c r="E31" s="2">
        <v>0.35303265940902001</v>
      </c>
      <c r="F31" s="2">
        <v>0.32320237212750202</v>
      </c>
      <c r="G31" s="2">
        <v>0.31588447653429602</v>
      </c>
      <c r="H31" s="2">
        <v>0.33488642981945299</v>
      </c>
      <c r="I31" s="2">
        <v>0.34641548927263199</v>
      </c>
    </row>
    <row r="32" spans="1:9" x14ac:dyDescent="0.3">
      <c r="A32" s="8" t="s">
        <v>155</v>
      </c>
      <c r="B32" s="2">
        <v>0.32118055555555602</v>
      </c>
      <c r="C32" s="2">
        <v>0.101367658889783</v>
      </c>
      <c r="D32" s="2">
        <v>0.87470449172576803</v>
      </c>
      <c r="E32" s="2">
        <v>0.346811819595645</v>
      </c>
      <c r="F32" s="2">
        <v>0.34692364714603402</v>
      </c>
      <c r="G32" s="2">
        <v>0.31287605294825499</v>
      </c>
      <c r="H32" s="2">
        <v>0.31624927198602198</v>
      </c>
      <c r="I32" s="2">
        <v>0.30978545264259499</v>
      </c>
    </row>
    <row r="33" spans="1:9" x14ac:dyDescent="0.3">
      <c r="A33" s="8" t="s">
        <v>156</v>
      </c>
      <c r="B33" s="2">
        <v>0.34461805555555602</v>
      </c>
      <c r="C33" s="2">
        <v>0.553499597747385</v>
      </c>
      <c r="D33" s="2">
        <v>2.3640661938534299E-2</v>
      </c>
      <c r="E33" s="2">
        <v>0.30015552099533399</v>
      </c>
      <c r="F33" s="2">
        <v>0.32987398072646401</v>
      </c>
      <c r="G33" s="2">
        <v>0.37123947051744899</v>
      </c>
      <c r="H33" s="2">
        <v>0.34886429819452502</v>
      </c>
      <c r="I33" s="2">
        <v>0.34379905808477201</v>
      </c>
    </row>
    <row r="34" spans="1:9" x14ac:dyDescent="0.3">
      <c r="A34" s="8" t="s">
        <v>157</v>
      </c>
      <c r="B34" s="2">
        <v>9.8712446351931299E-2</v>
      </c>
      <c r="C34" s="2">
        <v>9.375E-2</v>
      </c>
      <c r="D34" s="2">
        <v>8.42616973870772E-2</v>
      </c>
      <c r="E34" s="2">
        <v>8.4012417539774897E-2</v>
      </c>
      <c r="F34" s="2">
        <v>7.8287115638558794E-2</v>
      </c>
      <c r="G34" s="2">
        <v>7.3852646386495496E-2</v>
      </c>
      <c r="H34" s="2">
        <v>6.79886685552408E-2</v>
      </c>
      <c r="I34" s="2">
        <v>6.3576372122968003E-2</v>
      </c>
    </row>
    <row r="35" spans="1:9" x14ac:dyDescent="0.3">
      <c r="A35" s="8" t="s">
        <v>158</v>
      </c>
      <c r="B35" s="2">
        <v>0.23776824034334801</v>
      </c>
      <c r="C35" s="2">
        <v>0.21147260273972601</v>
      </c>
      <c r="D35" s="2">
        <v>0.204172574437918</v>
      </c>
      <c r="E35" s="2">
        <v>0.19208381839348099</v>
      </c>
      <c r="F35" s="2">
        <v>0.17789096396906201</v>
      </c>
      <c r="G35" s="2">
        <v>0.147353613504484</v>
      </c>
      <c r="H35" s="2">
        <v>0.12531244792534599</v>
      </c>
      <c r="I35" s="2">
        <v>0.10494125221310199</v>
      </c>
    </row>
    <row r="36" spans="1:9" x14ac:dyDescent="0.3">
      <c r="A36" s="8" t="s">
        <v>159</v>
      </c>
      <c r="B36" s="2">
        <v>0.66351931330472103</v>
      </c>
      <c r="C36" s="2">
        <v>0.69477739726027399</v>
      </c>
      <c r="D36" s="2">
        <v>0.71156572817500496</v>
      </c>
      <c r="E36" s="2">
        <v>0.72390376406674395</v>
      </c>
      <c r="F36" s="2">
        <v>0.74382192039237904</v>
      </c>
      <c r="G36" s="2">
        <v>0.77879374010902103</v>
      </c>
      <c r="H36" s="2">
        <v>0.80669888351941299</v>
      </c>
      <c r="I36" s="2">
        <v>0.83148237566393002</v>
      </c>
    </row>
    <row r="37" spans="1:9" x14ac:dyDescent="0.3">
      <c r="A37" s="8" t="s">
        <v>160</v>
      </c>
      <c r="B37" s="2">
        <v>0.15291262135922301</v>
      </c>
      <c r="C37" s="2">
        <v>0.14232902033271699</v>
      </c>
      <c r="D37" s="2">
        <v>0.13999127780200599</v>
      </c>
      <c r="E37" s="2">
        <v>0.14397367338543801</v>
      </c>
      <c r="F37" s="2">
        <v>0.13175810973167801</v>
      </c>
      <c r="G37" s="2">
        <v>0.15311909262759901</v>
      </c>
      <c r="H37" s="2">
        <v>0.14500875656742601</v>
      </c>
      <c r="I37" s="2">
        <v>0.14295604015230201</v>
      </c>
    </row>
    <row r="38" spans="1:9" x14ac:dyDescent="0.3">
      <c r="A38" s="8" t="s">
        <v>161</v>
      </c>
      <c r="B38" s="2">
        <v>1.06796116504854E-2</v>
      </c>
      <c r="C38" s="2">
        <v>7.3937153419593301E-3</v>
      </c>
      <c r="D38" s="2">
        <v>4.7972088966419498E-3</v>
      </c>
      <c r="E38" s="2">
        <v>1.1106540518305201E-2</v>
      </c>
      <c r="F38" s="2">
        <v>0.193031637965559</v>
      </c>
      <c r="G38" s="2">
        <v>0.164461247637051</v>
      </c>
      <c r="H38" s="2">
        <v>0.17197898423817901</v>
      </c>
      <c r="I38" s="2">
        <v>0.159224645205954</v>
      </c>
    </row>
    <row r="39" spans="1:9" x14ac:dyDescent="0.3">
      <c r="A39" s="8" t="s">
        <v>162</v>
      </c>
      <c r="B39" s="2">
        <v>0.83640776699029096</v>
      </c>
      <c r="C39" s="2">
        <v>0.85027726432532302</v>
      </c>
      <c r="D39" s="2">
        <v>0.85521151330135203</v>
      </c>
      <c r="E39" s="2">
        <v>0.84491978609625695</v>
      </c>
      <c r="F39" s="2">
        <v>0.67521025230276299</v>
      </c>
      <c r="G39" s="2">
        <v>0.68241965973535001</v>
      </c>
      <c r="H39" s="2">
        <v>0.68301225919439601</v>
      </c>
      <c r="I39" s="2">
        <v>0.69781931464174496</v>
      </c>
    </row>
    <row r="40" spans="1:9" x14ac:dyDescent="0.3">
      <c r="A40" s="8" t="s">
        <v>163</v>
      </c>
      <c r="B40" s="2">
        <v>0.17</v>
      </c>
      <c r="C40" s="2">
        <v>0.25438596491228099</v>
      </c>
      <c r="D40" s="2">
        <v>0.265486725663717</v>
      </c>
      <c r="E40" s="2">
        <v>0.27358490566037702</v>
      </c>
      <c r="F40" s="2">
        <v>0.29090909090909101</v>
      </c>
      <c r="G40" s="2">
        <v>0.241935483870968</v>
      </c>
      <c r="H40" s="2">
        <v>0.22522522522522501</v>
      </c>
      <c r="I40" s="2">
        <v>0.25490196078431399</v>
      </c>
    </row>
    <row r="41" spans="1:9" x14ac:dyDescent="0.3">
      <c r="A41" s="8" t="s">
        <v>164</v>
      </c>
      <c r="B41" s="2">
        <v>0.13</v>
      </c>
      <c r="C41" s="2">
        <v>7.8947368421052599E-2</v>
      </c>
      <c r="D41" s="2">
        <v>9.7345132743362803E-2</v>
      </c>
      <c r="E41" s="2">
        <v>9.4339622641509399E-2</v>
      </c>
      <c r="F41" s="2">
        <v>9.0909090909090898E-2</v>
      </c>
      <c r="G41" s="2">
        <v>0.112903225806452</v>
      </c>
      <c r="H41" s="2">
        <v>0.153153153153153</v>
      </c>
      <c r="I41" s="2">
        <v>0.13235294117647101</v>
      </c>
    </row>
    <row r="42" spans="1:9" x14ac:dyDescent="0.3">
      <c r="A42" s="8" t="s">
        <v>165</v>
      </c>
      <c r="B42" s="2">
        <v>0.7</v>
      </c>
      <c r="C42" s="2">
        <v>0.66666666666666696</v>
      </c>
      <c r="D42" s="2">
        <v>0.63716814159292001</v>
      </c>
      <c r="E42" s="2">
        <v>0.63207547169811296</v>
      </c>
      <c r="F42" s="2">
        <v>0.61818181818181805</v>
      </c>
      <c r="G42" s="2">
        <v>0.64516129032258096</v>
      </c>
      <c r="H42" s="2">
        <v>0.62162162162162204</v>
      </c>
      <c r="I42" s="2">
        <v>0.61274509803921595</v>
      </c>
    </row>
    <row r="43" spans="1:9" x14ac:dyDescent="0.3">
      <c r="A43" s="15"/>
    </row>
    <row r="44" spans="1:9" x14ac:dyDescent="0.3">
      <c r="A44" s="15"/>
    </row>
    <row r="45" spans="1:9" x14ac:dyDescent="0.3">
      <c r="A45" s="15"/>
      <c r="B45" s="17" t="s">
        <v>25</v>
      </c>
      <c r="C45" s="17"/>
      <c r="D45" s="17"/>
      <c r="E45" s="17"/>
      <c r="F45" s="17"/>
      <c r="G45" s="17"/>
      <c r="H45" s="17"/>
      <c r="I45" s="6" t="s">
        <v>40</v>
      </c>
    </row>
    <row r="46" spans="1:9" x14ac:dyDescent="0.3">
      <c r="A46" s="9" t="s">
        <v>27</v>
      </c>
      <c r="B46" s="4" t="s">
        <v>12</v>
      </c>
      <c r="C46" s="4" t="s">
        <v>13</v>
      </c>
      <c r="D46" s="4" t="s">
        <v>14</v>
      </c>
      <c r="E46" s="4" t="s">
        <v>15</v>
      </c>
      <c r="F46" s="4" t="s">
        <v>16</v>
      </c>
      <c r="G46" s="4" t="s">
        <v>17</v>
      </c>
      <c r="H46" s="4" t="s">
        <v>18</v>
      </c>
      <c r="I46" s="4" t="s">
        <v>19</v>
      </c>
    </row>
    <row r="47" spans="1:9" x14ac:dyDescent="0.3">
      <c r="A47" s="8" t="s">
        <v>151</v>
      </c>
      <c r="B47" s="2">
        <v>2.14245175936436E-2</v>
      </c>
      <c r="C47" s="2">
        <v>-5.55632726767607E-2</v>
      </c>
      <c r="D47" s="2">
        <v>6.1626709810266203E-2</v>
      </c>
      <c r="E47" s="2">
        <v>3.7683568855638699E-2</v>
      </c>
      <c r="F47" s="2">
        <v>6.5821094793057394E-2</v>
      </c>
      <c r="G47" s="2">
        <v>2.3424777652511601E-2</v>
      </c>
      <c r="H47" s="2">
        <v>1.06487148102815E-2</v>
      </c>
      <c r="I47" s="3">
        <v>0.143945691327237</v>
      </c>
    </row>
    <row r="48" spans="1:9" x14ac:dyDescent="0.3">
      <c r="A48" s="8" t="s">
        <v>152</v>
      </c>
      <c r="B48" s="2">
        <v>-0.1205712219812</v>
      </c>
      <c r="C48" s="2">
        <v>2.3021582733812999E-2</v>
      </c>
      <c r="D48" s="2">
        <v>0.229254571026723</v>
      </c>
      <c r="E48" s="2">
        <v>6.7342268715266398E-2</v>
      </c>
      <c r="F48" s="2">
        <v>0.43200612557427298</v>
      </c>
      <c r="G48" s="2">
        <v>-0.23526895519195801</v>
      </c>
      <c r="H48" s="2">
        <v>-4.1952174521046E-2</v>
      </c>
      <c r="I48" s="3">
        <v>0.119810395554103</v>
      </c>
    </row>
    <row r="49" spans="1:9" x14ac:dyDescent="0.3">
      <c r="A49" s="8" t="s">
        <v>153</v>
      </c>
      <c r="B49" s="2">
        <v>9.9520939576572404E-2</v>
      </c>
      <c r="C49" s="2">
        <v>7.3436401967673899E-3</v>
      </c>
      <c r="D49" s="2">
        <v>9.0341483832711306E-3</v>
      </c>
      <c r="E49" s="2">
        <v>4.4489767699115002E-2</v>
      </c>
      <c r="F49" s="2">
        <v>-1.25434386893927E-2</v>
      </c>
      <c r="G49" s="2">
        <v>0.10457165839924901</v>
      </c>
      <c r="H49" s="2">
        <v>0.144950843548974</v>
      </c>
      <c r="I49" s="3">
        <v>0.30437638274336298</v>
      </c>
    </row>
    <row r="50" spans="1:9" x14ac:dyDescent="0.3">
      <c r="A50" s="8" t="s">
        <v>154</v>
      </c>
      <c r="B50" s="2">
        <v>0.114285714285714</v>
      </c>
      <c r="C50" s="2">
        <v>-0.69930069930069905</v>
      </c>
      <c r="D50" s="2">
        <v>2.5193798449612399</v>
      </c>
      <c r="E50" s="2">
        <v>-3.9647577092511002E-2</v>
      </c>
      <c r="F50" s="2">
        <v>0.204128440366972</v>
      </c>
      <c r="G50" s="2">
        <v>9.5238095238095205E-2</v>
      </c>
      <c r="H50" s="2">
        <v>0.15130434782608701</v>
      </c>
      <c r="I50" s="3">
        <v>0.45814977973568299</v>
      </c>
    </row>
    <row r="51" spans="1:9" x14ac:dyDescent="0.3">
      <c r="A51" s="8" t="s">
        <v>155</v>
      </c>
      <c r="B51" s="2">
        <v>-0.65945945945945905</v>
      </c>
      <c r="C51" s="2">
        <v>7.8095238095238102</v>
      </c>
      <c r="D51" s="2">
        <v>-0.59819819819819797</v>
      </c>
      <c r="E51" s="2">
        <v>4.9327354260089697E-2</v>
      </c>
      <c r="F51" s="2">
        <v>0.11111111111111099</v>
      </c>
      <c r="G51" s="2">
        <v>4.4230769230769199E-2</v>
      </c>
      <c r="H51" s="2">
        <v>9.0239410681399596E-2</v>
      </c>
      <c r="I51" s="3">
        <v>0.32735426008968599</v>
      </c>
    </row>
    <row r="52" spans="1:9" x14ac:dyDescent="0.3">
      <c r="A52" s="8" t="s">
        <v>156</v>
      </c>
      <c r="B52" s="2">
        <v>0.73299748110831198</v>
      </c>
      <c r="C52" s="2">
        <v>-0.956395348837209</v>
      </c>
      <c r="D52" s="2">
        <v>11.866666666666699</v>
      </c>
      <c r="E52" s="2">
        <v>0.152849740932642</v>
      </c>
      <c r="F52" s="2">
        <v>0.386516853932584</v>
      </c>
      <c r="G52" s="2">
        <v>-2.91734197730956E-2</v>
      </c>
      <c r="H52" s="2">
        <v>9.6828046744574306E-2</v>
      </c>
      <c r="I52" s="3">
        <v>0.70207253886010401</v>
      </c>
    </row>
    <row r="53" spans="1:9" x14ac:dyDescent="0.3">
      <c r="A53" s="8" t="s">
        <v>157</v>
      </c>
      <c r="B53" s="2">
        <v>-4.7826086956521699E-2</v>
      </c>
      <c r="C53" s="2">
        <v>-5.0228310502283102E-2</v>
      </c>
      <c r="D53" s="2">
        <v>4.0865384615384602E-2</v>
      </c>
      <c r="E53" s="2">
        <v>-4.1570438799076202E-2</v>
      </c>
      <c r="F53" s="2">
        <v>1.20481927710843E-2</v>
      </c>
      <c r="G53" s="2">
        <v>-2.8571428571428598E-2</v>
      </c>
      <c r="H53" s="2">
        <v>-3.18627450980392E-2</v>
      </c>
      <c r="I53" s="3">
        <v>-8.7759815242494196E-2</v>
      </c>
    </row>
    <row r="54" spans="1:9" x14ac:dyDescent="0.3">
      <c r="A54" s="8" t="s">
        <v>158</v>
      </c>
      <c r="B54" s="2">
        <v>-0.10830324909747301</v>
      </c>
      <c r="C54" s="2">
        <v>2.0242914979757099E-2</v>
      </c>
      <c r="D54" s="2">
        <v>-1.7857142857142901E-2</v>
      </c>
      <c r="E54" s="2">
        <v>-4.7474747474747503E-2</v>
      </c>
      <c r="F54" s="2">
        <v>-0.11134676564156901</v>
      </c>
      <c r="G54" s="2">
        <v>-0.102625298329356</v>
      </c>
      <c r="H54" s="2">
        <v>-0.13297872340425501</v>
      </c>
      <c r="I54" s="3">
        <v>-0.341414141414141</v>
      </c>
    </row>
    <row r="55" spans="1:9" x14ac:dyDescent="0.3">
      <c r="A55" s="8" t="s">
        <v>159</v>
      </c>
      <c r="B55" s="2">
        <v>4.9805950840879701E-2</v>
      </c>
      <c r="C55" s="2">
        <v>8.2255083179297597E-2</v>
      </c>
      <c r="D55" s="2">
        <v>6.2055223455735803E-2</v>
      </c>
      <c r="E55" s="2">
        <v>5.6821227552934901E-2</v>
      </c>
      <c r="F55" s="2">
        <v>0.123256403753487</v>
      </c>
      <c r="G55" s="2">
        <v>9.3023255813953501E-2</v>
      </c>
      <c r="H55" s="2">
        <v>6.7134889485643501E-2</v>
      </c>
      <c r="I55" s="3">
        <v>0.38461538461538503</v>
      </c>
    </row>
    <row r="56" spans="1:9" x14ac:dyDescent="0.3">
      <c r="A56" s="8" t="s">
        <v>160</v>
      </c>
      <c r="B56" s="2">
        <v>-2.2222222222222199E-2</v>
      </c>
      <c r="C56" s="2">
        <v>4.2207792207792201E-2</v>
      </c>
      <c r="D56" s="2">
        <v>9.0342679127725894E-2</v>
      </c>
      <c r="E56" s="2">
        <v>-0.06</v>
      </c>
      <c r="F56" s="2">
        <v>0.23100303951367801</v>
      </c>
      <c r="G56" s="2">
        <v>2.2222222222222199E-2</v>
      </c>
      <c r="H56" s="2">
        <v>-2.4154589371980701E-3</v>
      </c>
      <c r="I56" s="3">
        <v>0.18</v>
      </c>
    </row>
    <row r="57" spans="1:9" x14ac:dyDescent="0.3">
      <c r="A57" s="8" t="s">
        <v>161</v>
      </c>
      <c r="B57" s="2">
        <v>-0.27272727272727298</v>
      </c>
      <c r="C57" s="2">
        <v>-0.3125</v>
      </c>
      <c r="D57" s="2">
        <v>1.4545454545454499</v>
      </c>
      <c r="E57" s="2">
        <v>16.851851851851901</v>
      </c>
      <c r="F57" s="2">
        <v>-9.7510373443983403E-2</v>
      </c>
      <c r="G57" s="2">
        <v>0.12873563218390799</v>
      </c>
      <c r="H57" s="2">
        <v>-6.3136456211812603E-2</v>
      </c>
      <c r="I57" s="3">
        <v>16.037037037036999</v>
      </c>
    </row>
    <row r="58" spans="1:9" x14ac:dyDescent="0.3">
      <c r="A58" s="8" t="s">
        <v>162</v>
      </c>
      <c r="B58" s="2">
        <v>6.7904817179338398E-2</v>
      </c>
      <c r="C58" s="2">
        <v>6.57608695652174E-2</v>
      </c>
      <c r="D58" s="2">
        <v>4.74247832738399E-2</v>
      </c>
      <c r="E58" s="2">
        <v>-0.17916260954235599</v>
      </c>
      <c r="F58" s="2">
        <v>7.0581257413997595E-2</v>
      </c>
      <c r="G58" s="2">
        <v>8.0332409972299207E-2</v>
      </c>
      <c r="H58" s="2">
        <v>3.3846153846153797E-2</v>
      </c>
      <c r="I58" s="3">
        <v>-1.85004868549172E-2</v>
      </c>
    </row>
    <row r="59" spans="1:9" x14ac:dyDescent="0.3">
      <c r="A59" s="8" t="s">
        <v>163</v>
      </c>
      <c r="B59" s="2">
        <v>0.70588235294117696</v>
      </c>
      <c r="C59" s="2">
        <v>3.4482758620689703E-2</v>
      </c>
      <c r="D59" s="2">
        <v>-3.3333333333333298E-2</v>
      </c>
      <c r="E59" s="2">
        <v>0.10344827586206901</v>
      </c>
      <c r="F59" s="2">
        <v>-6.25E-2</v>
      </c>
      <c r="G59" s="2">
        <v>-0.16666666666666699</v>
      </c>
      <c r="H59" s="2">
        <v>1.08</v>
      </c>
      <c r="I59" s="3">
        <v>0.79310344827586199</v>
      </c>
    </row>
    <row r="60" spans="1:9" x14ac:dyDescent="0.3">
      <c r="A60" s="8" t="s">
        <v>164</v>
      </c>
      <c r="B60" s="2">
        <v>-0.30769230769230799</v>
      </c>
      <c r="C60" s="2">
        <v>0.22222222222222199</v>
      </c>
      <c r="D60" s="2">
        <v>-9.0909090909090898E-2</v>
      </c>
      <c r="E60" s="2">
        <v>0</v>
      </c>
      <c r="F60" s="2">
        <v>0.4</v>
      </c>
      <c r="G60" s="2">
        <v>0.214285714285714</v>
      </c>
      <c r="H60" s="2">
        <v>0.58823529411764697</v>
      </c>
      <c r="I60" s="3">
        <v>1.7</v>
      </c>
    </row>
    <row r="61" spans="1:9" x14ac:dyDescent="0.3">
      <c r="A61" s="8" t="s">
        <v>165</v>
      </c>
      <c r="B61" s="2">
        <v>8.5714285714285701E-2</v>
      </c>
      <c r="C61" s="2">
        <v>-5.2631578947368397E-2</v>
      </c>
      <c r="D61" s="2">
        <v>-6.9444444444444406E-2</v>
      </c>
      <c r="E61" s="2">
        <v>1.49253731343284E-2</v>
      </c>
      <c r="F61" s="2">
        <v>0.17647058823529399</v>
      </c>
      <c r="G61" s="2">
        <v>-0.13750000000000001</v>
      </c>
      <c r="H61" s="2">
        <v>0.811594202898551</v>
      </c>
      <c r="I61" s="3">
        <v>0.86567164179104505</v>
      </c>
    </row>
    <row r="62" spans="1:9" x14ac:dyDescent="0.3">
      <c r="A62" s="11" t="s">
        <v>11</v>
      </c>
      <c r="B62" s="3">
        <v>4.9121371349814799E-2</v>
      </c>
      <c r="C62" s="3">
        <v>6.9790832768848697E-3</v>
      </c>
      <c r="D62" s="3">
        <v>4.4519640418288903E-2</v>
      </c>
      <c r="E62" s="3">
        <v>4.3929665697390798E-2</v>
      </c>
      <c r="F62" s="3">
        <v>7.0963882449712107E-2</v>
      </c>
      <c r="G62" s="3">
        <v>2.9203323558162301E-2</v>
      </c>
      <c r="H62" s="3">
        <v>8.6446973423110196E-2</v>
      </c>
      <c r="I62" s="3">
        <v>0.25013173045022502</v>
      </c>
    </row>
    <row r="63" spans="1:9" x14ac:dyDescent="0.3">
      <c r="A63" s="15"/>
    </row>
    <row r="64" spans="1:9" x14ac:dyDescent="0.3">
      <c r="A64" s="13" t="s">
        <v>28</v>
      </c>
    </row>
    <row r="65" spans="1:1" x14ac:dyDescent="0.3">
      <c r="A65" s="14" t="s">
        <v>29</v>
      </c>
    </row>
    <row r="66" spans="1:1" x14ac:dyDescent="0.3">
      <c r="A66" s="14" t="s">
        <v>30</v>
      </c>
    </row>
    <row r="67" spans="1:1" x14ac:dyDescent="0.3">
      <c r="A67" s="14" t="s">
        <v>168</v>
      </c>
    </row>
    <row r="68" spans="1:1" x14ac:dyDescent="0.3">
      <c r="A68" s="14" t="s">
        <v>31</v>
      </c>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I6"/>
    <mergeCell ref="B26:I26"/>
    <mergeCell ref="B45:H45"/>
  </mergeCells>
  <pageMargins left="0.75" right="0.75" top="1" bottom="1" header="0.3" footer="0.3"/>
  <pageSetup paperSize="9" scale="93" fitToHeight="0" orientation="portrait" horizontalDpi="300" verticalDpi="300" r:id="rId1"/>
  <headerFooter scaleWithDoc="0" alignWithMargins="0">
    <oddHeader>&amp;LThe state of medical education and practice in the UK: 2025
Reference tables - based on registration data about
trainers</oddHeader>
    <oddFooter>&amp;LGeneral Medical Council&amp;R&amp;A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00"/>
  <sheetViews>
    <sheetView showGridLines="0" zoomScaleNormal="100" workbookViewId="0">
      <selection activeCell="A4" sqref="A4"/>
    </sheetView>
  </sheetViews>
  <sheetFormatPr defaultColWidth="11.5546875" defaultRowHeight="13.8" x14ac:dyDescent="0.3"/>
  <cols>
    <col min="1" max="1" width="55.6640625" customWidth="1"/>
    <col min="2" max="14" width="10.5546875" customWidth="1"/>
  </cols>
  <sheetData>
    <row r="1" spans="1:9" ht="15.6" x14ac:dyDescent="0.3">
      <c r="A1" s="12" t="s">
        <v>190</v>
      </c>
    </row>
    <row r="2" spans="1:9" ht="15.6" x14ac:dyDescent="0.3">
      <c r="A2" s="12" t="s">
        <v>21</v>
      </c>
    </row>
    <row r="3" spans="1:9" ht="15.6" x14ac:dyDescent="0.3">
      <c r="A3" s="12" t="s">
        <v>191</v>
      </c>
    </row>
    <row r="4" spans="1:9" ht="15.6" x14ac:dyDescent="0.3">
      <c r="A4" s="12" t="s">
        <v>22</v>
      </c>
    </row>
    <row r="5" spans="1:9" x14ac:dyDescent="0.3">
      <c r="A5" s="16" t="str">
        <f>HYPERLINK("#'Table of contents'!A11", "Back to contents")</f>
        <v>Back to contents</v>
      </c>
    </row>
    <row r="6" spans="1:9" x14ac:dyDescent="0.3">
      <c r="A6" s="15"/>
      <c r="B6" s="17" t="s">
        <v>23</v>
      </c>
      <c r="C6" s="18"/>
      <c r="D6" s="18"/>
      <c r="E6" s="18"/>
      <c r="F6" s="18"/>
      <c r="G6" s="18"/>
      <c r="H6" s="18"/>
      <c r="I6" s="18"/>
    </row>
    <row r="7" spans="1:9" x14ac:dyDescent="0.3">
      <c r="A7" s="9" t="s">
        <v>27</v>
      </c>
      <c r="B7" s="4" t="s">
        <v>0</v>
      </c>
      <c r="C7" s="4" t="s">
        <v>1</v>
      </c>
      <c r="D7" s="4" t="s">
        <v>2</v>
      </c>
      <c r="E7" s="4" t="s">
        <v>3</v>
      </c>
      <c r="F7" s="4" t="s">
        <v>4</v>
      </c>
      <c r="G7" s="4" t="s">
        <v>5</v>
      </c>
      <c r="H7" s="4" t="s">
        <v>6</v>
      </c>
      <c r="I7" s="4" t="s">
        <v>7</v>
      </c>
    </row>
    <row r="8" spans="1:9" x14ac:dyDescent="0.3">
      <c r="A8" s="7" t="s">
        <v>169</v>
      </c>
      <c r="B8" s="1">
        <v>546</v>
      </c>
      <c r="C8" s="1">
        <v>697</v>
      </c>
      <c r="D8" s="1">
        <v>723</v>
      </c>
      <c r="E8" s="1">
        <v>801</v>
      </c>
      <c r="F8" s="1">
        <v>801</v>
      </c>
      <c r="G8" s="1">
        <v>775</v>
      </c>
      <c r="H8" s="1">
        <v>579</v>
      </c>
      <c r="I8" s="1">
        <v>671</v>
      </c>
    </row>
    <row r="9" spans="1:9" x14ac:dyDescent="0.3">
      <c r="A9" s="7" t="s">
        <v>170</v>
      </c>
      <c r="B9" s="1">
        <v>875</v>
      </c>
      <c r="C9" s="1">
        <v>719</v>
      </c>
      <c r="D9" s="1">
        <v>897</v>
      </c>
      <c r="E9" s="1">
        <v>968</v>
      </c>
      <c r="F9" s="1">
        <v>1045</v>
      </c>
      <c r="G9" s="1">
        <v>1122</v>
      </c>
      <c r="H9" s="1">
        <v>1196</v>
      </c>
      <c r="I9" s="1">
        <v>1700</v>
      </c>
    </row>
    <row r="10" spans="1:9" x14ac:dyDescent="0.3">
      <c r="A10" s="7" t="s">
        <v>171</v>
      </c>
      <c r="B10" s="1">
        <v>1990</v>
      </c>
      <c r="C10" s="1">
        <v>2020</v>
      </c>
      <c r="D10" s="1">
        <v>1728</v>
      </c>
      <c r="E10" s="1">
        <v>2029</v>
      </c>
      <c r="F10" s="1">
        <v>1766</v>
      </c>
      <c r="G10" s="1">
        <v>1870</v>
      </c>
      <c r="H10" s="1">
        <v>1289</v>
      </c>
      <c r="I10" s="1">
        <v>1974</v>
      </c>
    </row>
    <row r="11" spans="1:9" x14ac:dyDescent="0.3">
      <c r="A11" s="7" t="s">
        <v>172</v>
      </c>
      <c r="B11" s="1">
        <v>1343</v>
      </c>
      <c r="C11" s="1">
        <v>1332</v>
      </c>
      <c r="D11" s="1">
        <v>1267</v>
      </c>
      <c r="E11" s="1">
        <v>1285</v>
      </c>
      <c r="F11" s="1">
        <v>1426</v>
      </c>
      <c r="G11" s="1">
        <v>1515</v>
      </c>
      <c r="H11" s="1">
        <v>1239</v>
      </c>
      <c r="I11" s="1">
        <v>1291</v>
      </c>
    </row>
    <row r="12" spans="1:9" x14ac:dyDescent="0.3">
      <c r="A12" s="7" t="s">
        <v>173</v>
      </c>
      <c r="B12" s="1">
        <v>1635</v>
      </c>
      <c r="C12" s="1">
        <v>1242</v>
      </c>
      <c r="D12" s="1">
        <v>1118</v>
      </c>
      <c r="E12" s="1">
        <v>1201</v>
      </c>
      <c r="F12" s="1">
        <v>1287</v>
      </c>
      <c r="G12" s="1">
        <v>1005</v>
      </c>
      <c r="H12" s="1">
        <v>838</v>
      </c>
      <c r="I12" s="1">
        <v>924</v>
      </c>
    </row>
    <row r="13" spans="1:9" x14ac:dyDescent="0.3">
      <c r="A13" s="7" t="s">
        <v>174</v>
      </c>
      <c r="B13" s="1">
        <v>3919</v>
      </c>
      <c r="C13" s="1">
        <v>4633</v>
      </c>
      <c r="D13" s="1">
        <v>5019</v>
      </c>
      <c r="E13" s="1">
        <v>4508</v>
      </c>
      <c r="F13" s="1">
        <v>4998</v>
      </c>
      <c r="G13" s="1">
        <v>5709</v>
      </c>
      <c r="H13" s="1">
        <v>5701</v>
      </c>
      <c r="I13" s="1">
        <v>5955</v>
      </c>
    </row>
    <row r="14" spans="1:9" x14ac:dyDescent="0.3">
      <c r="A14" s="7" t="s">
        <v>175</v>
      </c>
      <c r="B14" s="1">
        <v>1391</v>
      </c>
      <c r="C14" s="1">
        <v>1508</v>
      </c>
      <c r="D14" s="1">
        <v>1244</v>
      </c>
      <c r="E14" s="1">
        <v>1505</v>
      </c>
      <c r="F14" s="1">
        <v>1458</v>
      </c>
      <c r="G14" s="1">
        <v>1485</v>
      </c>
      <c r="H14" s="1">
        <v>1712</v>
      </c>
      <c r="I14" s="1">
        <v>1853</v>
      </c>
    </row>
    <row r="15" spans="1:9" x14ac:dyDescent="0.3">
      <c r="A15" s="7" t="s">
        <v>176</v>
      </c>
      <c r="B15" s="1">
        <v>911</v>
      </c>
      <c r="C15" s="1">
        <v>1277</v>
      </c>
      <c r="D15" s="1">
        <v>965</v>
      </c>
      <c r="E15" s="1">
        <v>1490</v>
      </c>
      <c r="F15" s="1">
        <v>1916</v>
      </c>
      <c r="G15" s="1">
        <v>1790</v>
      </c>
      <c r="H15" s="1">
        <v>2212</v>
      </c>
      <c r="I15" s="1">
        <v>1086</v>
      </c>
    </row>
    <row r="16" spans="1:9" x14ac:dyDescent="0.3">
      <c r="A16" s="7" t="s">
        <v>177</v>
      </c>
      <c r="B16" s="1">
        <v>4300</v>
      </c>
      <c r="C16" s="1">
        <v>4269</v>
      </c>
      <c r="D16" s="1">
        <v>4059</v>
      </c>
      <c r="E16" s="1">
        <v>4047</v>
      </c>
      <c r="F16" s="1">
        <v>4406</v>
      </c>
      <c r="G16" s="1">
        <v>4459</v>
      </c>
      <c r="H16" s="1">
        <v>4823</v>
      </c>
      <c r="I16" s="1">
        <v>6726</v>
      </c>
    </row>
    <row r="17" spans="1:9" x14ac:dyDescent="0.3">
      <c r="A17" s="7" t="s">
        <v>178</v>
      </c>
      <c r="B17" s="1">
        <v>1209</v>
      </c>
      <c r="C17" s="1">
        <v>1448</v>
      </c>
      <c r="D17" s="1">
        <v>1068</v>
      </c>
      <c r="E17" s="1">
        <v>1028</v>
      </c>
      <c r="F17" s="1">
        <v>999</v>
      </c>
      <c r="G17" s="1">
        <v>1227</v>
      </c>
      <c r="H17" s="1">
        <v>1384</v>
      </c>
      <c r="I17" s="1">
        <v>1053</v>
      </c>
    </row>
    <row r="18" spans="1:9" x14ac:dyDescent="0.3">
      <c r="A18" s="7" t="s">
        <v>179</v>
      </c>
      <c r="B18" s="1">
        <v>768</v>
      </c>
      <c r="C18" s="1">
        <v>764</v>
      </c>
      <c r="D18" s="1">
        <v>907</v>
      </c>
      <c r="E18" s="1">
        <v>449</v>
      </c>
      <c r="F18" s="1">
        <v>479</v>
      </c>
      <c r="G18" s="1">
        <v>604</v>
      </c>
      <c r="H18" s="1">
        <v>689</v>
      </c>
      <c r="I18" s="1">
        <v>503</v>
      </c>
    </row>
    <row r="19" spans="1:9" x14ac:dyDescent="0.3">
      <c r="A19" s="7" t="s">
        <v>180</v>
      </c>
      <c r="B19" s="1">
        <v>4306</v>
      </c>
      <c r="C19" s="1">
        <v>4667</v>
      </c>
      <c r="D19" s="1">
        <v>4014</v>
      </c>
      <c r="E19" s="1">
        <v>5203</v>
      </c>
      <c r="F19" s="1">
        <v>5881</v>
      </c>
      <c r="G19" s="1">
        <v>5790</v>
      </c>
      <c r="H19" s="1">
        <v>6256</v>
      </c>
      <c r="I19" s="1">
        <v>6886</v>
      </c>
    </row>
    <row r="20" spans="1:9" x14ac:dyDescent="0.3">
      <c r="A20" s="7" t="s">
        <v>181</v>
      </c>
      <c r="B20" s="1">
        <v>1439</v>
      </c>
      <c r="C20" s="1">
        <v>1163</v>
      </c>
      <c r="D20" s="1">
        <v>1158</v>
      </c>
      <c r="E20" s="1">
        <v>1222</v>
      </c>
      <c r="F20" s="1">
        <v>1517</v>
      </c>
      <c r="G20" s="1">
        <v>1579</v>
      </c>
      <c r="H20" s="1">
        <v>1641</v>
      </c>
      <c r="I20" s="1">
        <v>1856</v>
      </c>
    </row>
    <row r="21" spans="1:9" x14ac:dyDescent="0.3">
      <c r="A21" s="7" t="s">
        <v>182</v>
      </c>
      <c r="B21" s="1">
        <v>200</v>
      </c>
      <c r="C21" s="1">
        <v>88</v>
      </c>
      <c r="D21" s="1">
        <v>67</v>
      </c>
      <c r="E21" s="1">
        <v>825</v>
      </c>
      <c r="F21" s="1">
        <v>753</v>
      </c>
      <c r="G21" s="1">
        <v>913</v>
      </c>
      <c r="H21" s="1">
        <v>971</v>
      </c>
      <c r="I21" s="1">
        <v>1132</v>
      </c>
    </row>
    <row r="22" spans="1:9" x14ac:dyDescent="0.3">
      <c r="A22" s="7" t="s">
        <v>183</v>
      </c>
      <c r="B22" s="1">
        <v>4742</v>
      </c>
      <c r="C22" s="1">
        <v>5453</v>
      </c>
      <c r="D22" s="1">
        <v>5891</v>
      </c>
      <c r="E22" s="1">
        <v>5545</v>
      </c>
      <c r="F22" s="1">
        <v>5285</v>
      </c>
      <c r="G22" s="1">
        <v>5451</v>
      </c>
      <c r="H22" s="1">
        <v>5400</v>
      </c>
      <c r="I22" s="1">
        <v>5611</v>
      </c>
    </row>
    <row r="23" spans="1:9" x14ac:dyDescent="0.3">
      <c r="A23" s="7" t="s">
        <v>184</v>
      </c>
      <c r="B23" s="1">
        <v>529</v>
      </c>
      <c r="C23" s="1">
        <v>565</v>
      </c>
      <c r="D23" s="1">
        <v>731</v>
      </c>
      <c r="E23" s="1">
        <v>831</v>
      </c>
      <c r="F23" s="1">
        <v>888</v>
      </c>
      <c r="G23" s="1">
        <v>950</v>
      </c>
      <c r="H23" s="1">
        <v>952</v>
      </c>
      <c r="I23" s="1">
        <v>1030</v>
      </c>
    </row>
    <row r="24" spans="1:9" x14ac:dyDescent="0.3">
      <c r="A24" s="7" t="s">
        <v>185</v>
      </c>
      <c r="B24" s="1">
        <v>780</v>
      </c>
      <c r="C24" s="1">
        <v>706</v>
      </c>
      <c r="D24" s="1">
        <v>655</v>
      </c>
      <c r="E24" s="1">
        <v>726</v>
      </c>
      <c r="F24" s="1">
        <v>955</v>
      </c>
      <c r="G24" s="1">
        <v>1000</v>
      </c>
      <c r="H24" s="1">
        <v>1110</v>
      </c>
      <c r="I24" s="1">
        <v>1379</v>
      </c>
    </row>
    <row r="25" spans="1:9" x14ac:dyDescent="0.3">
      <c r="A25" s="7" t="s">
        <v>186</v>
      </c>
      <c r="B25" s="1">
        <v>4182</v>
      </c>
      <c r="C25" s="1">
        <v>4309</v>
      </c>
      <c r="D25" s="1">
        <v>4732</v>
      </c>
      <c r="E25" s="1">
        <v>4804</v>
      </c>
      <c r="F25" s="1">
        <v>4665</v>
      </c>
      <c r="G25" s="1">
        <v>4918</v>
      </c>
      <c r="H25" s="1">
        <v>5069</v>
      </c>
      <c r="I25" s="1">
        <v>5361</v>
      </c>
    </row>
    <row r="26" spans="1:9" x14ac:dyDescent="0.3">
      <c r="A26" s="7" t="s">
        <v>187</v>
      </c>
      <c r="B26" s="1">
        <v>591</v>
      </c>
      <c r="C26" s="1">
        <v>486</v>
      </c>
      <c r="D26" s="1">
        <v>608</v>
      </c>
      <c r="E26" s="1">
        <v>546</v>
      </c>
      <c r="F26" s="1">
        <v>401</v>
      </c>
      <c r="G26" s="1">
        <v>452</v>
      </c>
      <c r="H26" s="1">
        <v>663</v>
      </c>
      <c r="I26" s="1">
        <v>503</v>
      </c>
    </row>
    <row r="27" spans="1:9" x14ac:dyDescent="0.3">
      <c r="A27" s="7" t="s">
        <v>188</v>
      </c>
      <c r="B27" s="1">
        <v>363</v>
      </c>
      <c r="C27" s="1">
        <v>69</v>
      </c>
      <c r="D27" s="1">
        <v>368</v>
      </c>
      <c r="E27" s="1">
        <v>459</v>
      </c>
      <c r="F27" s="1">
        <v>95</v>
      </c>
      <c r="G27" s="1">
        <v>2917</v>
      </c>
      <c r="H27" s="1">
        <v>135</v>
      </c>
      <c r="I27" s="1">
        <v>127</v>
      </c>
    </row>
    <row r="28" spans="1:9" x14ac:dyDescent="0.3">
      <c r="A28" s="7" t="s">
        <v>189</v>
      </c>
      <c r="B28" s="1">
        <v>2445</v>
      </c>
      <c r="C28" s="1">
        <v>3109</v>
      </c>
      <c r="D28" s="1">
        <v>3226</v>
      </c>
      <c r="E28" s="1">
        <v>2792</v>
      </c>
      <c r="F28" s="1">
        <v>3214</v>
      </c>
      <c r="G28" s="1">
        <v>1639</v>
      </c>
      <c r="H28" s="1">
        <v>4418</v>
      </c>
      <c r="I28" s="1">
        <v>5220</v>
      </c>
    </row>
    <row r="29" spans="1:9" x14ac:dyDescent="0.3">
      <c r="A29" s="10" t="s">
        <v>11</v>
      </c>
      <c r="B29" s="5">
        <v>38464</v>
      </c>
      <c r="C29" s="5">
        <v>40524</v>
      </c>
      <c r="D29" s="5">
        <v>40445</v>
      </c>
      <c r="E29" s="5">
        <v>42264</v>
      </c>
      <c r="F29" s="5">
        <v>44235</v>
      </c>
      <c r="G29" s="5">
        <v>47170</v>
      </c>
      <c r="H29" s="5">
        <v>48277</v>
      </c>
      <c r="I29" s="5">
        <v>52841</v>
      </c>
    </row>
    <row r="30" spans="1:9" x14ac:dyDescent="0.3">
      <c r="A30" s="15"/>
    </row>
    <row r="31" spans="1:9" x14ac:dyDescent="0.3">
      <c r="A31" s="15"/>
    </row>
    <row r="32" spans="1:9" x14ac:dyDescent="0.3">
      <c r="A32" s="15"/>
      <c r="B32" s="17" t="s">
        <v>24</v>
      </c>
      <c r="C32" s="18"/>
      <c r="D32" s="18"/>
      <c r="E32" s="18"/>
      <c r="F32" s="18"/>
      <c r="G32" s="18"/>
      <c r="H32" s="18"/>
      <c r="I32" s="18"/>
    </row>
    <row r="33" spans="1:9" x14ac:dyDescent="0.3">
      <c r="A33" s="9" t="s">
        <v>27</v>
      </c>
      <c r="B33" s="4" t="s">
        <v>0</v>
      </c>
      <c r="C33" s="4" t="s">
        <v>1</v>
      </c>
      <c r="D33" s="4" t="s">
        <v>2</v>
      </c>
      <c r="E33" s="4" t="s">
        <v>3</v>
      </c>
      <c r="F33" s="4" t="s">
        <v>4</v>
      </c>
      <c r="G33" s="4" t="s">
        <v>5</v>
      </c>
      <c r="H33" s="4" t="s">
        <v>6</v>
      </c>
      <c r="I33" s="4" t="s">
        <v>7</v>
      </c>
    </row>
    <row r="34" spans="1:9" x14ac:dyDescent="0.3">
      <c r="A34" s="8" t="s">
        <v>169</v>
      </c>
      <c r="B34" s="2">
        <v>0.16007036059806501</v>
      </c>
      <c r="C34" s="2">
        <v>0.202852153667055</v>
      </c>
      <c r="D34" s="2">
        <v>0.21594982078853001</v>
      </c>
      <c r="E34" s="2">
        <v>0.210900473933649</v>
      </c>
      <c r="F34" s="2">
        <v>0.22176079734219301</v>
      </c>
      <c r="G34" s="2">
        <v>0.205734005840191</v>
      </c>
      <c r="H34" s="2">
        <v>0.188968668407311</v>
      </c>
      <c r="I34" s="2">
        <v>0.15443037974683499</v>
      </c>
    </row>
    <row r="35" spans="1:9" x14ac:dyDescent="0.3">
      <c r="A35" s="8" t="s">
        <v>170</v>
      </c>
      <c r="B35" s="2">
        <v>0.25652301377894998</v>
      </c>
      <c r="C35" s="2">
        <v>0.20925494761350399</v>
      </c>
      <c r="D35" s="2">
        <v>0.26792114695340502</v>
      </c>
      <c r="E35" s="2">
        <v>0.25487098472880498</v>
      </c>
      <c r="F35" s="2">
        <v>0.289313399778516</v>
      </c>
      <c r="G35" s="2">
        <v>0.29784974780992801</v>
      </c>
      <c r="H35" s="2">
        <v>0.39033942558746698</v>
      </c>
      <c r="I35" s="2">
        <v>0.39125431530494797</v>
      </c>
    </row>
    <row r="36" spans="1:9" x14ac:dyDescent="0.3">
      <c r="A36" s="8" t="s">
        <v>171</v>
      </c>
      <c r="B36" s="2">
        <v>0.58340662562298495</v>
      </c>
      <c r="C36" s="2">
        <v>0.58789289871944095</v>
      </c>
      <c r="D36" s="2">
        <v>0.51612903225806495</v>
      </c>
      <c r="E36" s="2">
        <v>0.53422854133754605</v>
      </c>
      <c r="F36" s="2">
        <v>0.48892580287929099</v>
      </c>
      <c r="G36" s="2">
        <v>0.49641624634988102</v>
      </c>
      <c r="H36" s="2">
        <v>0.42069190600522199</v>
      </c>
      <c r="I36" s="2">
        <v>0.45431530494821598</v>
      </c>
    </row>
    <row r="37" spans="1:9" x14ac:dyDescent="0.3">
      <c r="A37" s="8" t="s">
        <v>172</v>
      </c>
      <c r="B37" s="2">
        <v>0.194722343047702</v>
      </c>
      <c r="C37" s="2">
        <v>0.18482031358401599</v>
      </c>
      <c r="D37" s="2">
        <v>0.17112371690977901</v>
      </c>
      <c r="E37" s="2">
        <v>0.18372891049470999</v>
      </c>
      <c r="F37" s="2">
        <v>0.18493061859681001</v>
      </c>
      <c r="G37" s="2">
        <v>0.184104994531535</v>
      </c>
      <c r="H37" s="2">
        <v>0.159295448701466</v>
      </c>
      <c r="I37" s="2">
        <v>0.15801713586291299</v>
      </c>
    </row>
    <row r="38" spans="1:9" x14ac:dyDescent="0.3">
      <c r="A38" s="8" t="s">
        <v>173</v>
      </c>
      <c r="B38" s="2">
        <v>0.23705959112657701</v>
      </c>
      <c r="C38" s="2">
        <v>0.172332454558069</v>
      </c>
      <c r="D38" s="2">
        <v>0.15099945975148599</v>
      </c>
      <c r="E38" s="2">
        <v>0.17171861595653401</v>
      </c>
      <c r="F38" s="2">
        <v>0.16690442225392299</v>
      </c>
      <c r="G38" s="2">
        <v>0.122129055778345</v>
      </c>
      <c r="H38" s="2">
        <v>0.10773977886346101</v>
      </c>
      <c r="I38" s="2">
        <v>0.113096695226438</v>
      </c>
    </row>
    <row r="39" spans="1:9" x14ac:dyDescent="0.3">
      <c r="A39" s="8" t="s">
        <v>174</v>
      </c>
      <c r="B39" s="2">
        <v>0.56821806582572099</v>
      </c>
      <c r="C39" s="2">
        <v>0.64284723185791603</v>
      </c>
      <c r="D39" s="2">
        <v>0.677876823338736</v>
      </c>
      <c r="E39" s="2">
        <v>0.644552473548756</v>
      </c>
      <c r="F39" s="2">
        <v>0.64816495914926697</v>
      </c>
      <c r="G39" s="2">
        <v>0.69376594969011995</v>
      </c>
      <c r="H39" s="2">
        <v>0.73296477243507296</v>
      </c>
      <c r="I39" s="2">
        <v>0.72888616891064895</v>
      </c>
    </row>
    <row r="40" spans="1:9" x14ac:dyDescent="0.3">
      <c r="A40" s="8" t="s">
        <v>175</v>
      </c>
      <c r="B40" s="2">
        <v>0.21069372917297799</v>
      </c>
      <c r="C40" s="2">
        <v>0.21377941593422201</v>
      </c>
      <c r="D40" s="2">
        <v>0.19846841097638801</v>
      </c>
      <c r="E40" s="2">
        <v>0.213717693836978</v>
      </c>
      <c r="F40" s="2">
        <v>0.18740359897172201</v>
      </c>
      <c r="G40" s="2">
        <v>0.19200930954228099</v>
      </c>
      <c r="H40" s="2">
        <v>0.19572424831370799</v>
      </c>
      <c r="I40" s="2">
        <v>0.19172271081220901</v>
      </c>
    </row>
    <row r="41" spans="1:9" x14ac:dyDescent="0.3">
      <c r="A41" s="8" t="s">
        <v>176</v>
      </c>
      <c r="B41" s="2">
        <v>0.137988488336868</v>
      </c>
      <c r="C41" s="2">
        <v>0.181032038559682</v>
      </c>
      <c r="D41" s="2">
        <v>0.153956604977664</v>
      </c>
      <c r="E41" s="2">
        <v>0.21158761715421801</v>
      </c>
      <c r="F41" s="2">
        <v>0.246272493573265</v>
      </c>
      <c r="G41" s="2">
        <v>0.231445565037497</v>
      </c>
      <c r="H41" s="2">
        <v>0.252886704012804</v>
      </c>
      <c r="I41" s="2">
        <v>0.11236420072426299</v>
      </c>
    </row>
    <row r="42" spans="1:9" x14ac:dyDescent="0.3">
      <c r="A42" s="8" t="s">
        <v>177</v>
      </c>
      <c r="B42" s="2">
        <v>0.65131778249015404</v>
      </c>
      <c r="C42" s="2">
        <v>0.60518854550609602</v>
      </c>
      <c r="D42" s="2">
        <v>0.64757498404594804</v>
      </c>
      <c r="E42" s="2">
        <v>0.57469468900880405</v>
      </c>
      <c r="F42" s="2">
        <v>0.56632390745501304</v>
      </c>
      <c r="G42" s="2">
        <v>0.57654512542022196</v>
      </c>
      <c r="H42" s="2">
        <v>0.55138904767348795</v>
      </c>
      <c r="I42" s="2">
        <v>0.69591308846352795</v>
      </c>
    </row>
    <row r="43" spans="1:9" x14ac:dyDescent="0.3">
      <c r="A43" s="8" t="s">
        <v>178</v>
      </c>
      <c r="B43" s="2">
        <v>0.192424001273277</v>
      </c>
      <c r="C43" s="2">
        <v>0.21049571158598601</v>
      </c>
      <c r="D43" s="2">
        <v>0.17832693270996799</v>
      </c>
      <c r="E43" s="2">
        <v>0.15389221556886201</v>
      </c>
      <c r="F43" s="2">
        <v>0.135752140236445</v>
      </c>
      <c r="G43" s="2">
        <v>0.16100249311114001</v>
      </c>
      <c r="H43" s="2">
        <v>0.166166406531396</v>
      </c>
      <c r="I43" s="2">
        <v>0.124733475479744</v>
      </c>
    </row>
    <row r="44" spans="1:9" x14ac:dyDescent="0.3">
      <c r="A44" s="8" t="s">
        <v>179</v>
      </c>
      <c r="B44" s="2">
        <v>0.12223460130510901</v>
      </c>
      <c r="C44" s="2">
        <v>0.11106265445558899</v>
      </c>
      <c r="D44" s="2">
        <v>0.151444314576724</v>
      </c>
      <c r="E44" s="2">
        <v>6.7215568862275393E-2</v>
      </c>
      <c r="F44" s="2">
        <v>6.5090365538796005E-2</v>
      </c>
      <c r="G44" s="2">
        <v>7.9254690985435E-2</v>
      </c>
      <c r="H44" s="2">
        <v>8.2723015968303504E-2</v>
      </c>
      <c r="I44" s="2">
        <v>5.9583037194977498E-2</v>
      </c>
    </row>
    <row r="45" spans="1:9" x14ac:dyDescent="0.3">
      <c r="A45" s="8" t="s">
        <v>180</v>
      </c>
      <c r="B45" s="2">
        <v>0.68534139742161404</v>
      </c>
      <c r="C45" s="2">
        <v>0.67844163395842405</v>
      </c>
      <c r="D45" s="2">
        <v>0.67022875271330795</v>
      </c>
      <c r="E45" s="2">
        <v>0.77889221556886201</v>
      </c>
      <c r="F45" s="2">
        <v>0.79915749422475901</v>
      </c>
      <c r="G45" s="2">
        <v>0.75974281590342496</v>
      </c>
      <c r="H45" s="2">
        <v>0.75111057750029997</v>
      </c>
      <c r="I45" s="2">
        <v>0.81568348732527796</v>
      </c>
    </row>
    <row r="46" spans="1:9" x14ac:dyDescent="0.3">
      <c r="A46" s="8" t="s">
        <v>181</v>
      </c>
      <c r="B46" s="2">
        <v>0.225513242438489</v>
      </c>
      <c r="C46" s="2">
        <v>0.17347852028639599</v>
      </c>
      <c r="D46" s="2">
        <v>0.162731871838111</v>
      </c>
      <c r="E46" s="2">
        <v>0.16095890410958899</v>
      </c>
      <c r="F46" s="2">
        <v>0.200794176042356</v>
      </c>
      <c r="G46" s="2">
        <v>0.19879138864408899</v>
      </c>
      <c r="H46" s="2">
        <v>0.20481777333998999</v>
      </c>
      <c r="I46" s="2">
        <v>0.21583905105244799</v>
      </c>
    </row>
    <row r="47" spans="1:9" x14ac:dyDescent="0.3">
      <c r="A47" s="8" t="s">
        <v>182</v>
      </c>
      <c r="B47" s="2">
        <v>3.1343049678733699E-2</v>
      </c>
      <c r="C47" s="2">
        <v>1.3126491646778E-2</v>
      </c>
      <c r="D47" s="2">
        <v>9.4154019111860592E-3</v>
      </c>
      <c r="E47" s="2">
        <v>0.108667017913593</v>
      </c>
      <c r="F47" s="2">
        <v>9.9669093315685006E-2</v>
      </c>
      <c r="G47" s="2">
        <v>0.11494397582777301</v>
      </c>
      <c r="H47" s="2">
        <v>0.121193210184723</v>
      </c>
      <c r="I47" s="2">
        <v>0.13164321432724699</v>
      </c>
    </row>
    <row r="48" spans="1:9" x14ac:dyDescent="0.3">
      <c r="A48" s="8" t="s">
        <v>183</v>
      </c>
      <c r="B48" s="2">
        <v>0.74314370788277695</v>
      </c>
      <c r="C48" s="2">
        <v>0.81339498806682597</v>
      </c>
      <c r="D48" s="2">
        <v>0.82785272625070305</v>
      </c>
      <c r="E48" s="2">
        <v>0.73037407797681797</v>
      </c>
      <c r="F48" s="2">
        <v>0.69953673064195898</v>
      </c>
      <c r="G48" s="2">
        <v>0.68626463552813799</v>
      </c>
      <c r="H48" s="2">
        <v>0.67398901647528697</v>
      </c>
      <c r="I48" s="2">
        <v>0.65251773462030505</v>
      </c>
    </row>
    <row r="49" spans="1:9" x14ac:dyDescent="0.3">
      <c r="A49" s="8" t="s">
        <v>184</v>
      </c>
      <c r="B49" s="2">
        <v>9.6339464578400993E-2</v>
      </c>
      <c r="C49" s="2">
        <v>0.101254480286738</v>
      </c>
      <c r="D49" s="2">
        <v>0.11948349133703801</v>
      </c>
      <c r="E49" s="2">
        <v>0.13063983650369401</v>
      </c>
      <c r="F49" s="2">
        <v>0.13644744929317801</v>
      </c>
      <c r="G49" s="2">
        <v>0.13832265579499101</v>
      </c>
      <c r="H49" s="2">
        <v>0.133501612677044</v>
      </c>
      <c r="I49" s="2">
        <v>0.132561132561133</v>
      </c>
    </row>
    <row r="50" spans="1:9" x14ac:dyDescent="0.3">
      <c r="A50" s="8" t="s">
        <v>185</v>
      </c>
      <c r="B50" s="2">
        <v>0.14205062830085599</v>
      </c>
      <c r="C50" s="2">
        <v>0.12652329749103899</v>
      </c>
      <c r="D50" s="2">
        <v>0.107061131088591</v>
      </c>
      <c r="E50" s="2">
        <v>0.114132997956296</v>
      </c>
      <c r="F50" s="2">
        <v>0.14674247080516301</v>
      </c>
      <c r="G50" s="2">
        <v>0.145602795573675</v>
      </c>
      <c r="H50" s="2">
        <v>0.15565839293226799</v>
      </c>
      <c r="I50" s="2">
        <v>0.177477477477477</v>
      </c>
    </row>
    <row r="51" spans="1:9" x14ac:dyDescent="0.3">
      <c r="A51" s="8" t="s">
        <v>186</v>
      </c>
      <c r="B51" s="2">
        <v>0.76160990712074295</v>
      </c>
      <c r="C51" s="2">
        <v>0.77222222222222203</v>
      </c>
      <c r="D51" s="2">
        <v>0.77345537757437099</v>
      </c>
      <c r="E51" s="2">
        <v>0.75522716554000902</v>
      </c>
      <c r="F51" s="2">
        <v>0.71681007990165901</v>
      </c>
      <c r="G51" s="2">
        <v>0.71607454863133402</v>
      </c>
      <c r="H51" s="2">
        <v>0.71083999439068901</v>
      </c>
      <c r="I51" s="2">
        <v>0.68996138996139</v>
      </c>
    </row>
    <row r="52" spans="1:9" x14ac:dyDescent="0.3">
      <c r="A52" s="8" t="s">
        <v>187</v>
      </c>
      <c r="B52" s="2">
        <v>0.17387466902029999</v>
      </c>
      <c r="C52" s="2">
        <v>0.13264192139738001</v>
      </c>
      <c r="D52" s="2">
        <v>0.14469300333174701</v>
      </c>
      <c r="E52" s="2">
        <v>0.14379773505398999</v>
      </c>
      <c r="F52" s="2">
        <v>0.108086253369272</v>
      </c>
      <c r="G52" s="2">
        <v>9.0255591054313106E-2</v>
      </c>
      <c r="H52" s="2">
        <v>0.127108895705521</v>
      </c>
      <c r="I52" s="2">
        <v>8.5982905982906005E-2</v>
      </c>
    </row>
    <row r="53" spans="1:9" x14ac:dyDescent="0.3">
      <c r="A53" s="8" t="s">
        <v>188</v>
      </c>
      <c r="B53" s="2">
        <v>0.106796116504854</v>
      </c>
      <c r="C53" s="2">
        <v>1.8831877729257599E-2</v>
      </c>
      <c r="D53" s="2">
        <v>8.7577344121846701E-2</v>
      </c>
      <c r="E53" s="2">
        <v>0.120884909138794</v>
      </c>
      <c r="F53" s="2">
        <v>2.5606469002695399E-2</v>
      </c>
      <c r="G53" s="2">
        <v>0.58246805111821098</v>
      </c>
      <c r="H53" s="2">
        <v>2.5881901840490801E-2</v>
      </c>
      <c r="I53" s="2">
        <v>2.17094017094017E-2</v>
      </c>
    </row>
    <row r="54" spans="1:9" x14ac:dyDescent="0.3">
      <c r="A54" s="8" t="s">
        <v>189</v>
      </c>
      <c r="B54" s="2">
        <v>0.71932921447484599</v>
      </c>
      <c r="C54" s="2">
        <v>0.84852620087336195</v>
      </c>
      <c r="D54" s="2">
        <v>0.76772965254640602</v>
      </c>
      <c r="E54" s="2">
        <v>0.73531735580721602</v>
      </c>
      <c r="F54" s="2">
        <v>0.86630727762803195</v>
      </c>
      <c r="G54" s="2">
        <v>0.32727635782747599</v>
      </c>
      <c r="H54" s="2">
        <v>0.84700920245398803</v>
      </c>
      <c r="I54" s="2">
        <v>0.89230769230769202</v>
      </c>
    </row>
    <row r="55" spans="1:9" x14ac:dyDescent="0.3">
      <c r="A55" s="15"/>
    </row>
    <row r="56" spans="1:9" x14ac:dyDescent="0.3">
      <c r="A56" s="15"/>
    </row>
    <row r="57" spans="1:9" x14ac:dyDescent="0.3">
      <c r="A57" s="15"/>
      <c r="B57" s="17" t="s">
        <v>25</v>
      </c>
      <c r="C57" s="17"/>
      <c r="D57" s="17"/>
      <c r="E57" s="17"/>
      <c r="F57" s="17"/>
      <c r="G57" s="17"/>
      <c r="H57" s="17"/>
      <c r="I57" s="6" t="s">
        <v>40</v>
      </c>
    </row>
    <row r="58" spans="1:9" x14ac:dyDescent="0.3">
      <c r="A58" s="9" t="s">
        <v>27</v>
      </c>
      <c r="B58" s="4" t="s">
        <v>12</v>
      </c>
      <c r="C58" s="4" t="s">
        <v>13</v>
      </c>
      <c r="D58" s="4" t="s">
        <v>14</v>
      </c>
      <c r="E58" s="4" t="s">
        <v>15</v>
      </c>
      <c r="F58" s="4" t="s">
        <v>16</v>
      </c>
      <c r="G58" s="4" t="s">
        <v>17</v>
      </c>
      <c r="H58" s="4" t="s">
        <v>18</v>
      </c>
      <c r="I58" s="4" t="s">
        <v>19</v>
      </c>
    </row>
    <row r="59" spans="1:9" x14ac:dyDescent="0.3">
      <c r="A59" s="8" t="s">
        <v>169</v>
      </c>
      <c r="B59" s="2">
        <v>0.27655677655677702</v>
      </c>
      <c r="C59" s="2">
        <v>3.7302725968436201E-2</v>
      </c>
      <c r="D59" s="2">
        <v>0.10788381742738599</v>
      </c>
      <c r="E59" s="2">
        <v>0</v>
      </c>
      <c r="F59" s="2">
        <v>-3.2459425717852701E-2</v>
      </c>
      <c r="G59" s="2">
        <v>-0.25290322580645203</v>
      </c>
      <c r="H59" s="2">
        <v>0.158894645941278</v>
      </c>
      <c r="I59" s="3">
        <v>-0.16229712858926301</v>
      </c>
    </row>
    <row r="60" spans="1:9" x14ac:dyDescent="0.3">
      <c r="A60" s="8" t="s">
        <v>170</v>
      </c>
      <c r="B60" s="2">
        <v>-0.17828571428571399</v>
      </c>
      <c r="C60" s="2">
        <v>0.247566063977747</v>
      </c>
      <c r="D60" s="2">
        <v>7.9152731326644396E-2</v>
      </c>
      <c r="E60" s="2">
        <v>7.9545454545454503E-2</v>
      </c>
      <c r="F60" s="2">
        <v>7.3684210526315796E-2</v>
      </c>
      <c r="G60" s="2">
        <v>6.5953654188948302E-2</v>
      </c>
      <c r="H60" s="2">
        <v>0.42140468227424699</v>
      </c>
      <c r="I60" s="3">
        <v>0.75619834710743805</v>
      </c>
    </row>
    <row r="61" spans="1:9" x14ac:dyDescent="0.3">
      <c r="A61" s="8" t="s">
        <v>171</v>
      </c>
      <c r="B61" s="2">
        <v>1.5075376884422099E-2</v>
      </c>
      <c r="C61" s="2">
        <v>-0.14455445544554499</v>
      </c>
      <c r="D61" s="2">
        <v>0.17418981481481499</v>
      </c>
      <c r="E61" s="2">
        <v>-0.129620502710695</v>
      </c>
      <c r="F61" s="2">
        <v>5.8890147225368103E-2</v>
      </c>
      <c r="G61" s="2">
        <v>-0.31069518716577499</v>
      </c>
      <c r="H61" s="2">
        <v>0.531419705197828</v>
      </c>
      <c r="I61" s="3">
        <v>-2.7106949236076899E-2</v>
      </c>
    </row>
    <row r="62" spans="1:9" x14ac:dyDescent="0.3">
      <c r="A62" s="8" t="s">
        <v>172</v>
      </c>
      <c r="B62" s="2">
        <v>-8.1906180193596408E-3</v>
      </c>
      <c r="C62" s="2">
        <v>-4.8798798798798802E-2</v>
      </c>
      <c r="D62" s="2">
        <v>1.4206787687450701E-2</v>
      </c>
      <c r="E62" s="2">
        <v>0.109727626459144</v>
      </c>
      <c r="F62" s="2">
        <v>6.2412342215988799E-2</v>
      </c>
      <c r="G62" s="2">
        <v>-0.18217821782178201</v>
      </c>
      <c r="H62" s="2">
        <v>4.1969330104923298E-2</v>
      </c>
      <c r="I62" s="3">
        <v>4.6692607003890997E-3</v>
      </c>
    </row>
    <row r="63" spans="1:9" x14ac:dyDescent="0.3">
      <c r="A63" s="8" t="s">
        <v>173</v>
      </c>
      <c r="B63" s="2">
        <v>-0.24036697247706401</v>
      </c>
      <c r="C63" s="2">
        <v>-9.9838969404186795E-2</v>
      </c>
      <c r="D63" s="2">
        <v>7.4239713774597496E-2</v>
      </c>
      <c r="E63" s="2">
        <v>7.1606994171523705E-2</v>
      </c>
      <c r="F63" s="2">
        <v>-0.21911421911421899</v>
      </c>
      <c r="G63" s="2">
        <v>-0.166169154228856</v>
      </c>
      <c r="H63" s="2">
        <v>0.102625298329356</v>
      </c>
      <c r="I63" s="3">
        <v>-0.23064113238967501</v>
      </c>
    </row>
    <row r="64" spans="1:9" x14ac:dyDescent="0.3">
      <c r="A64" s="8" t="s">
        <v>174</v>
      </c>
      <c r="B64" s="2">
        <v>0.18218933401377899</v>
      </c>
      <c r="C64" s="2">
        <v>8.3315346427800599E-2</v>
      </c>
      <c r="D64" s="2">
        <v>-0.10181311018131101</v>
      </c>
      <c r="E64" s="2">
        <v>0.108695652173913</v>
      </c>
      <c r="F64" s="2">
        <v>0.142256902761104</v>
      </c>
      <c r="G64" s="2">
        <v>-1.4012961989840599E-3</v>
      </c>
      <c r="H64" s="2">
        <v>4.4553587089984199E-2</v>
      </c>
      <c r="I64" s="3">
        <v>0.32098491570541299</v>
      </c>
    </row>
    <row r="65" spans="1:9" x14ac:dyDescent="0.3">
      <c r="A65" s="8" t="s">
        <v>175</v>
      </c>
      <c r="B65" s="2">
        <v>8.4112149532710304E-2</v>
      </c>
      <c r="C65" s="2">
        <v>-0.17506631299734701</v>
      </c>
      <c r="D65" s="2">
        <v>0.20980707395498399</v>
      </c>
      <c r="E65" s="2">
        <v>-3.1229235880398699E-2</v>
      </c>
      <c r="F65" s="2">
        <v>1.85185185185185E-2</v>
      </c>
      <c r="G65" s="2">
        <v>0.152861952861953</v>
      </c>
      <c r="H65" s="2">
        <v>8.2359813084112193E-2</v>
      </c>
      <c r="I65" s="3">
        <v>0.23122923588039901</v>
      </c>
    </row>
    <row r="66" spans="1:9" x14ac:dyDescent="0.3">
      <c r="A66" s="8" t="s">
        <v>176</v>
      </c>
      <c r="B66" s="2">
        <v>0.40175631174533499</v>
      </c>
      <c r="C66" s="2">
        <v>-0.24432263116679701</v>
      </c>
      <c r="D66" s="2">
        <v>0.54404145077720201</v>
      </c>
      <c r="E66" s="2">
        <v>0.28590604026845601</v>
      </c>
      <c r="F66" s="2">
        <v>-6.5762004175365305E-2</v>
      </c>
      <c r="G66" s="2">
        <v>0.235754189944134</v>
      </c>
      <c r="H66" s="2">
        <v>-0.50904159132007198</v>
      </c>
      <c r="I66" s="3">
        <v>-0.271140939597315</v>
      </c>
    </row>
    <row r="67" spans="1:9" x14ac:dyDescent="0.3">
      <c r="A67" s="8" t="s">
        <v>177</v>
      </c>
      <c r="B67" s="2">
        <v>-7.2093023255814003E-3</v>
      </c>
      <c r="C67" s="2">
        <v>-4.9191848208011202E-2</v>
      </c>
      <c r="D67" s="2">
        <v>-2.9563932002956402E-3</v>
      </c>
      <c r="E67" s="2">
        <v>8.87076847047195E-2</v>
      </c>
      <c r="F67" s="2">
        <v>1.2029051293690401E-2</v>
      </c>
      <c r="G67" s="2">
        <v>8.1632653061224497E-2</v>
      </c>
      <c r="H67" s="2">
        <v>0.39456769645448903</v>
      </c>
      <c r="I67" s="3">
        <v>0.66197183098591506</v>
      </c>
    </row>
    <row r="68" spans="1:9" x14ac:dyDescent="0.3">
      <c r="A68" s="8" t="s">
        <v>178</v>
      </c>
      <c r="B68" s="2">
        <v>0.19768403639371401</v>
      </c>
      <c r="C68" s="2">
        <v>-0.262430939226519</v>
      </c>
      <c r="D68" s="2">
        <v>-3.7453183520599301E-2</v>
      </c>
      <c r="E68" s="2">
        <v>-2.82101167315175E-2</v>
      </c>
      <c r="F68" s="2">
        <v>0.228228228228228</v>
      </c>
      <c r="G68" s="2">
        <v>0.127954360228199</v>
      </c>
      <c r="H68" s="2">
        <v>-0.239161849710983</v>
      </c>
      <c r="I68" s="3">
        <v>2.4319066147859902E-2</v>
      </c>
    </row>
    <row r="69" spans="1:9" x14ac:dyDescent="0.3">
      <c r="A69" s="8" t="s">
        <v>179</v>
      </c>
      <c r="B69" s="2">
        <v>-5.2083333333333296E-3</v>
      </c>
      <c r="C69" s="2">
        <v>0.18717277486910999</v>
      </c>
      <c r="D69" s="2">
        <v>-0.50496141124586502</v>
      </c>
      <c r="E69" s="2">
        <v>6.6815144766147E-2</v>
      </c>
      <c r="F69" s="2">
        <v>0.26096033402922802</v>
      </c>
      <c r="G69" s="2">
        <v>0.14072847682119199</v>
      </c>
      <c r="H69" s="2">
        <v>-0.269956458635704</v>
      </c>
      <c r="I69" s="3">
        <v>0.12026726057906501</v>
      </c>
    </row>
    <row r="70" spans="1:9" x14ac:dyDescent="0.3">
      <c r="A70" s="8" t="s">
        <v>180</v>
      </c>
      <c r="B70" s="2">
        <v>8.3836507199256893E-2</v>
      </c>
      <c r="C70" s="2">
        <v>-0.13991857724448301</v>
      </c>
      <c r="D70" s="2">
        <v>0.29621325361235701</v>
      </c>
      <c r="E70" s="2">
        <v>0.130309436863348</v>
      </c>
      <c r="F70" s="2">
        <v>-1.5473558918551299E-2</v>
      </c>
      <c r="G70" s="2">
        <v>8.0483592400690807E-2</v>
      </c>
      <c r="H70" s="2">
        <v>0.100703324808184</v>
      </c>
      <c r="I70" s="3">
        <v>0.32346723044397502</v>
      </c>
    </row>
    <row r="71" spans="1:9" x14ac:dyDescent="0.3">
      <c r="A71" s="8" t="s">
        <v>181</v>
      </c>
      <c r="B71" s="2">
        <v>-0.19179986101459301</v>
      </c>
      <c r="C71" s="2">
        <v>-4.2992261392949304E-3</v>
      </c>
      <c r="D71" s="2">
        <v>5.5267702936096702E-2</v>
      </c>
      <c r="E71" s="2">
        <v>0.241407528641571</v>
      </c>
      <c r="F71" s="2">
        <v>4.0870138431113999E-2</v>
      </c>
      <c r="G71" s="2">
        <v>3.9265357821406E-2</v>
      </c>
      <c r="H71" s="2">
        <v>0.131017672151127</v>
      </c>
      <c r="I71" s="3">
        <v>0.51882160392798704</v>
      </c>
    </row>
    <row r="72" spans="1:9" x14ac:dyDescent="0.3">
      <c r="A72" s="8" t="s">
        <v>182</v>
      </c>
      <c r="B72" s="2">
        <v>-0.56000000000000005</v>
      </c>
      <c r="C72" s="2">
        <v>-0.23863636363636401</v>
      </c>
      <c r="D72" s="2">
        <v>11.313432835820899</v>
      </c>
      <c r="E72" s="2">
        <v>-8.7272727272727293E-2</v>
      </c>
      <c r="F72" s="2">
        <v>0.21248339973439601</v>
      </c>
      <c r="G72" s="2">
        <v>6.3526834611172006E-2</v>
      </c>
      <c r="H72" s="2">
        <v>0.16580844490216301</v>
      </c>
      <c r="I72" s="3">
        <v>0.37212121212121202</v>
      </c>
    </row>
    <row r="73" spans="1:9" x14ac:dyDescent="0.3">
      <c r="A73" s="8" t="s">
        <v>183</v>
      </c>
      <c r="B73" s="2">
        <v>0.14993673555461801</v>
      </c>
      <c r="C73" s="2">
        <v>8.0322758114799206E-2</v>
      </c>
      <c r="D73" s="2">
        <v>-5.8733661517569202E-2</v>
      </c>
      <c r="E73" s="2">
        <v>-4.68890892696123E-2</v>
      </c>
      <c r="F73" s="2">
        <v>3.1409649952696302E-2</v>
      </c>
      <c r="G73" s="2">
        <v>-9.3560814529444099E-3</v>
      </c>
      <c r="H73" s="2">
        <v>3.9074074074074101E-2</v>
      </c>
      <c r="I73" s="3">
        <v>1.1902614968440001E-2</v>
      </c>
    </row>
    <row r="74" spans="1:9" x14ac:dyDescent="0.3">
      <c r="A74" s="8" t="s">
        <v>184</v>
      </c>
      <c r="B74" s="2">
        <v>6.80529300567108E-2</v>
      </c>
      <c r="C74" s="2">
        <v>0.29380530973451302</v>
      </c>
      <c r="D74" s="2">
        <v>0.13679890560875499</v>
      </c>
      <c r="E74" s="2">
        <v>6.8592057761732897E-2</v>
      </c>
      <c r="F74" s="2">
        <v>6.9819819819819801E-2</v>
      </c>
      <c r="G74" s="2">
        <v>2.1052631578947398E-3</v>
      </c>
      <c r="H74" s="2">
        <v>8.1932773109243698E-2</v>
      </c>
      <c r="I74" s="3">
        <v>0.239470517448857</v>
      </c>
    </row>
    <row r="75" spans="1:9" x14ac:dyDescent="0.3">
      <c r="A75" s="8" t="s">
        <v>185</v>
      </c>
      <c r="B75" s="2">
        <v>-9.4871794871794896E-2</v>
      </c>
      <c r="C75" s="2">
        <v>-7.22379603399433E-2</v>
      </c>
      <c r="D75" s="2">
        <v>0.10839694656488499</v>
      </c>
      <c r="E75" s="2">
        <v>0.31542699724517897</v>
      </c>
      <c r="F75" s="2">
        <v>4.7120418848167499E-2</v>
      </c>
      <c r="G75" s="2">
        <v>0.11</v>
      </c>
      <c r="H75" s="2">
        <v>0.242342342342342</v>
      </c>
      <c r="I75" s="3">
        <v>0.89944903581267199</v>
      </c>
    </row>
    <row r="76" spans="1:9" x14ac:dyDescent="0.3">
      <c r="A76" s="8" t="s">
        <v>186</v>
      </c>
      <c r="B76" s="2">
        <v>3.0368244858919199E-2</v>
      </c>
      <c r="C76" s="2">
        <v>9.8166627987932201E-2</v>
      </c>
      <c r="D76" s="2">
        <v>1.5215553677092101E-2</v>
      </c>
      <c r="E76" s="2">
        <v>-2.8934221482098201E-2</v>
      </c>
      <c r="F76" s="2">
        <v>5.4233654876741699E-2</v>
      </c>
      <c r="G76" s="2">
        <v>3.0703538023586802E-2</v>
      </c>
      <c r="H76" s="2">
        <v>5.7605050305780198E-2</v>
      </c>
      <c r="I76" s="3">
        <v>0.115945045795171</v>
      </c>
    </row>
    <row r="77" spans="1:9" x14ac:dyDescent="0.3">
      <c r="A77" s="8" t="s">
        <v>187</v>
      </c>
      <c r="B77" s="2">
        <v>-0.17766497461928901</v>
      </c>
      <c r="C77" s="2">
        <v>0.251028806584362</v>
      </c>
      <c r="D77" s="2">
        <v>-0.10197368421052599</v>
      </c>
      <c r="E77" s="2">
        <v>-0.26556776556776601</v>
      </c>
      <c r="F77" s="2">
        <v>0.12718204488778101</v>
      </c>
      <c r="G77" s="2">
        <v>0.46681415929203501</v>
      </c>
      <c r="H77" s="2">
        <v>-0.24132730015083001</v>
      </c>
      <c r="I77" s="3">
        <v>-7.8754578754578794E-2</v>
      </c>
    </row>
    <row r="78" spans="1:9" x14ac:dyDescent="0.3">
      <c r="A78" s="8" t="s">
        <v>188</v>
      </c>
      <c r="B78" s="2">
        <v>-0.80991735537190102</v>
      </c>
      <c r="C78" s="2">
        <v>4.3333333333333304</v>
      </c>
      <c r="D78" s="2">
        <v>0.247282608695652</v>
      </c>
      <c r="E78" s="2">
        <v>-0.79302832244008703</v>
      </c>
      <c r="F78" s="2">
        <v>29.705263157894699</v>
      </c>
      <c r="G78" s="2">
        <v>-0.95371957490572501</v>
      </c>
      <c r="H78" s="2">
        <v>-5.9259259259259303E-2</v>
      </c>
      <c r="I78" s="3">
        <v>-0.723311546840959</v>
      </c>
    </row>
    <row r="79" spans="1:9" x14ac:dyDescent="0.3">
      <c r="A79" s="8" t="s">
        <v>189</v>
      </c>
      <c r="B79" s="2">
        <v>0.271574642126789</v>
      </c>
      <c r="C79" s="2">
        <v>3.7632679318108701E-2</v>
      </c>
      <c r="D79" s="2">
        <v>-0.13453192808431499</v>
      </c>
      <c r="E79" s="2">
        <v>0.15114613180515801</v>
      </c>
      <c r="F79" s="2">
        <v>-0.49004355942750499</v>
      </c>
      <c r="G79" s="2">
        <v>1.69554606467358</v>
      </c>
      <c r="H79" s="2">
        <v>0.18153010411951101</v>
      </c>
      <c r="I79" s="3">
        <v>0.86962750716332404</v>
      </c>
    </row>
    <row r="80" spans="1:9" x14ac:dyDescent="0.3">
      <c r="A80" s="11" t="s">
        <v>11</v>
      </c>
      <c r="B80" s="3">
        <v>5.3556572379367701E-2</v>
      </c>
      <c r="C80" s="3">
        <v>-1.9494620471819199E-3</v>
      </c>
      <c r="D80" s="3">
        <v>4.4974656941525498E-2</v>
      </c>
      <c r="E80" s="3">
        <v>4.6635434412265801E-2</v>
      </c>
      <c r="F80" s="3">
        <v>6.6350175200632994E-2</v>
      </c>
      <c r="G80" s="3">
        <v>2.3468306126775501E-2</v>
      </c>
      <c r="H80" s="3">
        <v>9.4537771609669197E-2</v>
      </c>
      <c r="I80" s="3">
        <v>0.25026026878667401</v>
      </c>
    </row>
    <row r="81" spans="1:1" x14ac:dyDescent="0.3">
      <c r="A81" s="15"/>
    </row>
    <row r="82" spans="1:1" x14ac:dyDescent="0.3">
      <c r="A82" s="13" t="s">
        <v>28</v>
      </c>
    </row>
    <row r="83" spans="1:1" x14ac:dyDescent="0.3">
      <c r="A83" s="14" t="s">
        <v>29</v>
      </c>
    </row>
    <row r="84" spans="1:1" x14ac:dyDescent="0.3">
      <c r="A84" s="14" t="s">
        <v>30</v>
      </c>
    </row>
    <row r="85" spans="1:1" x14ac:dyDescent="0.3">
      <c r="A85" s="14" t="s">
        <v>192</v>
      </c>
    </row>
    <row r="86" spans="1:1" x14ac:dyDescent="0.3">
      <c r="A86" s="14" t="s">
        <v>31</v>
      </c>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I6"/>
    <mergeCell ref="B32:I32"/>
    <mergeCell ref="B57:H57"/>
  </mergeCells>
  <pageMargins left="0.75" right="0.75" top="1" bottom="1" header="0.3" footer="0.3"/>
  <pageSetup paperSize="9" scale="93" fitToHeight="0" orientation="portrait" horizontalDpi="300" verticalDpi="300" r:id="rId1"/>
  <headerFooter scaleWithDoc="0" alignWithMargins="0">
    <oddHeader>&amp;LThe state of medical education and practice in the UK: 2025
Reference tables - based on registration data about
trainers</oddHeader>
    <oddFooter>&amp;LGeneral Medical Council&amp;R&amp;A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1"/>
  <sheetViews>
    <sheetView showGridLines="0" zoomScaleNormal="100" workbookViewId="0">
      <selection activeCell="A4" sqref="A4"/>
    </sheetView>
  </sheetViews>
  <sheetFormatPr defaultColWidth="11.5546875" defaultRowHeight="13.8" x14ac:dyDescent="0.3"/>
  <cols>
    <col min="2" max="2" width="67.6640625" customWidth="1"/>
  </cols>
  <sheetData>
    <row r="1" spans="1:2" ht="15.6" x14ac:dyDescent="0.3">
      <c r="A1" s="12" t="s">
        <v>194</v>
      </c>
    </row>
    <row r="2" spans="1:2" ht="15.6" x14ac:dyDescent="0.3">
      <c r="A2" s="12"/>
    </row>
    <row r="3" spans="1:2" x14ac:dyDescent="0.3">
      <c r="A3" s="16" t="str">
        <f>HYPERLINK("#'Table 1'!A1", "Table 1")</f>
        <v>Table 1</v>
      </c>
      <c r="B3" s="14" t="s">
        <v>193</v>
      </c>
    </row>
    <row r="4" spans="1:2" x14ac:dyDescent="0.3">
      <c r="A4" s="16" t="str">
        <f>HYPERLINK("#'Table 2'!A1", "Table 2")</f>
        <v>Table 2</v>
      </c>
      <c r="B4" s="14" t="s">
        <v>195</v>
      </c>
    </row>
    <row r="5" spans="1:2" x14ac:dyDescent="0.3">
      <c r="A5" s="16" t="str">
        <f>HYPERLINK("#'Table 3'!A1", "Table 3")</f>
        <v>Table 3</v>
      </c>
      <c r="B5" s="14" t="s">
        <v>196</v>
      </c>
    </row>
    <row r="6" spans="1:2" x14ac:dyDescent="0.3">
      <c r="A6" s="16" t="str">
        <f>HYPERLINK("#'Table 4'!A1", "Table 4")</f>
        <v>Table 4</v>
      </c>
      <c r="B6" s="14" t="s">
        <v>197</v>
      </c>
    </row>
    <row r="7" spans="1:2" x14ac:dyDescent="0.3">
      <c r="A7" s="16" t="str">
        <f>HYPERLINK("#'Table 5'!A1", "Table 5")</f>
        <v>Table 5</v>
      </c>
      <c r="B7" s="14" t="s">
        <v>198</v>
      </c>
    </row>
    <row r="8" spans="1:2" x14ac:dyDescent="0.3">
      <c r="A8" s="16" t="str">
        <f>HYPERLINK("#'Table 6'!A1", "Table 6")</f>
        <v>Table 6</v>
      </c>
      <c r="B8" s="14" t="s">
        <v>199</v>
      </c>
    </row>
    <row r="9" spans="1:2" x14ac:dyDescent="0.3">
      <c r="A9" s="16" t="str">
        <f>HYPERLINK("#'Table 7'!A1", "Table 7")</f>
        <v>Table 7</v>
      </c>
      <c r="B9" s="14" t="s">
        <v>200</v>
      </c>
    </row>
    <row r="10" spans="1:2" x14ac:dyDescent="0.3">
      <c r="A10" s="16" t="str">
        <f>HYPERLINK("#'Table 8'!A1", "Table 8")</f>
        <v>Table 8</v>
      </c>
      <c r="B10" s="14" t="s">
        <v>201</v>
      </c>
    </row>
    <row r="11" spans="1:2" x14ac:dyDescent="0.3">
      <c r="A11" s="16" t="str">
        <f>HYPERLINK("#'Table 9'!A1", "Table 9")</f>
        <v>Table 9</v>
      </c>
      <c r="B11" s="14" t="s">
        <v>202</v>
      </c>
    </row>
  </sheetData>
  <pageMargins left="0.75" right="0.75" top="1" bottom="1" header="0.3" footer="0.3"/>
  <pageSetup paperSize="9" scale="93" fitToHeight="0" orientation="portrait" horizontalDpi="300" verticalDpi="300" r:id="rId1"/>
  <headerFooter scaleWithDoc="0" alignWithMargins="0">
    <oddHeader>&amp;LThe state of medical education and practice in the UK: 2025
Reference tables - based on registration data about
trainers</oddHeader>
    <oddFooter>&amp;LGeneral Medical Council&amp;R&amp;A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00"/>
  <sheetViews>
    <sheetView showGridLines="0" zoomScaleNormal="100" workbookViewId="0">
      <selection activeCell="A4" sqref="A4"/>
    </sheetView>
  </sheetViews>
  <sheetFormatPr defaultColWidth="11.5546875" defaultRowHeight="13.8" x14ac:dyDescent="0.3"/>
  <cols>
    <col min="1" max="1" width="55.6640625" customWidth="1"/>
    <col min="2" max="14" width="10.5546875" customWidth="1"/>
  </cols>
  <sheetData>
    <row r="1" spans="1:9" ht="15.6" x14ac:dyDescent="0.3">
      <c r="A1" s="12" t="s">
        <v>20</v>
      </c>
    </row>
    <row r="2" spans="1:9" ht="15.6" x14ac:dyDescent="0.3">
      <c r="A2" s="12" t="s">
        <v>21</v>
      </c>
    </row>
    <row r="3" spans="1:9" ht="15.6" x14ac:dyDescent="0.3">
      <c r="A3" s="12" t="s">
        <v>22</v>
      </c>
    </row>
    <row r="4" spans="1:9" x14ac:dyDescent="0.3">
      <c r="A4" s="15"/>
    </row>
    <row r="5" spans="1:9" x14ac:dyDescent="0.3">
      <c r="A5" s="16" t="str">
        <f>HYPERLINK("#'Table of contents'!A3", "Back to contents")</f>
        <v>Back to contents</v>
      </c>
    </row>
    <row r="6" spans="1:9" x14ac:dyDescent="0.3">
      <c r="A6" s="15"/>
      <c r="B6" s="17" t="s">
        <v>23</v>
      </c>
      <c r="C6" s="18"/>
      <c r="D6" s="18"/>
      <c r="E6" s="18"/>
      <c r="F6" s="18"/>
      <c r="G6" s="18"/>
      <c r="H6" s="18"/>
      <c r="I6" s="18"/>
    </row>
    <row r="7" spans="1:9" x14ac:dyDescent="0.3">
      <c r="A7" s="9" t="s">
        <v>27</v>
      </c>
      <c r="B7" s="4" t="s">
        <v>0</v>
      </c>
      <c r="C7" s="4" t="s">
        <v>1</v>
      </c>
      <c r="D7" s="4" t="s">
        <v>2</v>
      </c>
      <c r="E7" s="4" t="s">
        <v>3</v>
      </c>
      <c r="F7" s="4" t="s">
        <v>4</v>
      </c>
      <c r="G7" s="4" t="s">
        <v>5</v>
      </c>
      <c r="H7" s="4" t="s">
        <v>6</v>
      </c>
      <c r="I7" s="4" t="s">
        <v>7</v>
      </c>
    </row>
    <row r="8" spans="1:9" x14ac:dyDescent="0.3">
      <c r="A8" s="7" t="s">
        <v>8</v>
      </c>
      <c r="B8" s="1">
        <v>8233</v>
      </c>
      <c r="C8" s="1">
        <v>8419</v>
      </c>
      <c r="D8" s="1">
        <v>7703</v>
      </c>
      <c r="E8" s="1">
        <v>8515</v>
      </c>
      <c r="F8" s="1">
        <v>8716</v>
      </c>
      <c r="G8" s="1">
        <v>9377</v>
      </c>
      <c r="H8" s="1">
        <v>9614</v>
      </c>
      <c r="I8" s="1">
        <v>9823</v>
      </c>
    </row>
    <row r="9" spans="1:9" x14ac:dyDescent="0.3">
      <c r="A9" s="7" t="s">
        <v>9</v>
      </c>
      <c r="B9" s="1">
        <v>7046</v>
      </c>
      <c r="C9" s="1">
        <v>6007</v>
      </c>
      <c r="D9" s="1">
        <v>7120</v>
      </c>
      <c r="E9" s="1">
        <v>7611</v>
      </c>
      <c r="F9" s="1">
        <v>8448</v>
      </c>
      <c r="G9" s="1">
        <v>11193</v>
      </c>
      <c r="H9" s="1">
        <v>8958</v>
      </c>
      <c r="I9" s="1">
        <v>8588</v>
      </c>
    </row>
    <row r="10" spans="1:9" x14ac:dyDescent="0.3">
      <c r="A10" s="7" t="s">
        <v>10</v>
      </c>
      <c r="B10" s="1">
        <v>31188</v>
      </c>
      <c r="C10" s="1">
        <v>34328</v>
      </c>
      <c r="D10" s="1">
        <v>34264</v>
      </c>
      <c r="E10" s="1">
        <v>35239</v>
      </c>
      <c r="F10" s="1">
        <v>36393</v>
      </c>
      <c r="G10" s="1">
        <v>36799</v>
      </c>
      <c r="H10" s="1">
        <v>40461</v>
      </c>
      <c r="I10" s="1">
        <v>45803</v>
      </c>
    </row>
    <row r="11" spans="1:9" x14ac:dyDescent="0.3">
      <c r="A11" s="10" t="s">
        <v>11</v>
      </c>
      <c r="B11" s="5">
        <v>46467</v>
      </c>
      <c r="C11" s="5">
        <v>48754</v>
      </c>
      <c r="D11" s="5">
        <v>49087</v>
      </c>
      <c r="E11" s="5">
        <v>51365</v>
      </c>
      <c r="F11" s="5">
        <v>53557</v>
      </c>
      <c r="G11" s="5">
        <v>57369</v>
      </c>
      <c r="H11" s="5">
        <v>59033</v>
      </c>
      <c r="I11" s="5">
        <v>64214</v>
      </c>
    </row>
    <row r="12" spans="1:9" x14ac:dyDescent="0.3">
      <c r="A12" s="15"/>
    </row>
    <row r="13" spans="1:9" x14ac:dyDescent="0.3">
      <c r="A13" s="15"/>
    </row>
    <row r="14" spans="1:9" x14ac:dyDescent="0.3">
      <c r="A14" s="15"/>
      <c r="B14" s="17" t="s">
        <v>24</v>
      </c>
      <c r="C14" s="18"/>
      <c r="D14" s="18"/>
      <c r="E14" s="18"/>
      <c r="F14" s="18"/>
      <c r="G14" s="18"/>
      <c r="H14" s="18"/>
      <c r="I14" s="18"/>
    </row>
    <row r="15" spans="1:9" x14ac:dyDescent="0.3">
      <c r="A15" s="9" t="s">
        <v>27</v>
      </c>
      <c r="B15" s="4" t="s">
        <v>0</v>
      </c>
      <c r="C15" s="4" t="s">
        <v>1</v>
      </c>
      <c r="D15" s="4" t="s">
        <v>2</v>
      </c>
      <c r="E15" s="4" t="s">
        <v>3</v>
      </c>
      <c r="F15" s="4" t="s">
        <v>4</v>
      </c>
      <c r="G15" s="4" t="s">
        <v>5</v>
      </c>
      <c r="H15" s="4" t="s">
        <v>6</v>
      </c>
      <c r="I15" s="4" t="s">
        <v>7</v>
      </c>
    </row>
    <row r="16" spans="1:9" x14ac:dyDescent="0.3">
      <c r="A16" s="8" t="s">
        <v>8</v>
      </c>
      <c r="B16" s="2">
        <v>0.17717950373383301</v>
      </c>
      <c r="C16" s="2">
        <v>0.17268326701398901</v>
      </c>
      <c r="D16" s="2">
        <v>0.15692545887913301</v>
      </c>
      <c r="E16" s="2">
        <v>0.16577435997274401</v>
      </c>
      <c r="F16" s="2">
        <v>0.162742498646302</v>
      </c>
      <c r="G16" s="2">
        <v>0.16345064407606899</v>
      </c>
      <c r="H16" s="2">
        <v>0.16285806243965201</v>
      </c>
      <c r="I16" s="2">
        <v>0.152972871959386</v>
      </c>
    </row>
    <row r="17" spans="1:9" x14ac:dyDescent="0.3">
      <c r="A17" s="8" t="s">
        <v>9</v>
      </c>
      <c r="B17" s="2">
        <v>0.15163449329631801</v>
      </c>
      <c r="C17" s="2">
        <v>0.123210403248964</v>
      </c>
      <c r="D17" s="2">
        <v>0.14504858720231401</v>
      </c>
      <c r="E17" s="2">
        <v>0.148174827216977</v>
      </c>
      <c r="F17" s="2">
        <v>0.15773848423175299</v>
      </c>
      <c r="G17" s="2">
        <v>0.195105370496261</v>
      </c>
      <c r="H17" s="2">
        <v>0.15174563379804501</v>
      </c>
      <c r="I17" s="2">
        <v>0.13374030585230601</v>
      </c>
    </row>
    <row r="18" spans="1:9" x14ac:dyDescent="0.3">
      <c r="A18" s="8" t="s">
        <v>10</v>
      </c>
      <c r="B18" s="2">
        <v>0.67118600296984998</v>
      </c>
      <c r="C18" s="2">
        <v>0.70410632973704701</v>
      </c>
      <c r="D18" s="2">
        <v>0.69802595391855304</v>
      </c>
      <c r="E18" s="2">
        <v>0.68605081281027902</v>
      </c>
      <c r="F18" s="2">
        <v>0.67951901712194496</v>
      </c>
      <c r="G18" s="2">
        <v>0.64144398542767</v>
      </c>
      <c r="H18" s="2">
        <v>0.68539630376230198</v>
      </c>
      <c r="I18" s="2">
        <v>0.71328682218830797</v>
      </c>
    </row>
    <row r="19" spans="1:9" x14ac:dyDescent="0.3">
      <c r="A19" s="15"/>
    </row>
    <row r="20" spans="1:9" x14ac:dyDescent="0.3">
      <c r="A20" s="15"/>
    </row>
    <row r="21" spans="1:9" x14ac:dyDescent="0.3">
      <c r="A21" s="15"/>
      <c r="B21" s="17" t="s">
        <v>25</v>
      </c>
      <c r="C21" s="17"/>
      <c r="D21" s="17"/>
      <c r="E21" s="17"/>
      <c r="F21" s="17"/>
      <c r="G21" s="17"/>
      <c r="H21" s="17"/>
      <c r="I21" s="6" t="s">
        <v>26</v>
      </c>
    </row>
    <row r="22" spans="1:9" x14ac:dyDescent="0.3">
      <c r="A22" s="9" t="s">
        <v>27</v>
      </c>
      <c r="B22" s="4" t="s">
        <v>12</v>
      </c>
      <c r="C22" s="4" t="s">
        <v>13</v>
      </c>
      <c r="D22" s="4" t="s">
        <v>14</v>
      </c>
      <c r="E22" s="4" t="s">
        <v>15</v>
      </c>
      <c r="F22" s="4" t="s">
        <v>16</v>
      </c>
      <c r="G22" s="4" t="s">
        <v>17</v>
      </c>
      <c r="H22" s="4" t="s">
        <v>18</v>
      </c>
      <c r="I22" s="4" t="s">
        <v>19</v>
      </c>
    </row>
    <row r="23" spans="1:9" x14ac:dyDescent="0.3">
      <c r="A23" s="8" t="s">
        <v>8</v>
      </c>
      <c r="B23" s="2">
        <v>2.2592007773594099E-2</v>
      </c>
      <c r="C23" s="2">
        <v>-8.50457298966623E-2</v>
      </c>
      <c r="D23" s="2">
        <v>0.105413475269376</v>
      </c>
      <c r="E23" s="2">
        <v>2.36054022313564E-2</v>
      </c>
      <c r="F23" s="2">
        <v>7.5837540156034902E-2</v>
      </c>
      <c r="G23" s="2">
        <v>2.5274608083608801E-2</v>
      </c>
      <c r="H23" s="2">
        <v>2.1739130434782601E-2</v>
      </c>
      <c r="I23" s="3">
        <v>0.153611274221961</v>
      </c>
    </row>
    <row r="24" spans="1:9" x14ac:dyDescent="0.3">
      <c r="A24" s="8" t="s">
        <v>9</v>
      </c>
      <c r="B24" s="2">
        <v>-0.147459551518592</v>
      </c>
      <c r="C24" s="2">
        <v>0.18528383552522101</v>
      </c>
      <c r="D24" s="2">
        <v>6.8960674157303406E-2</v>
      </c>
      <c r="E24" s="2">
        <v>0.109972408356326</v>
      </c>
      <c r="F24" s="2">
        <v>0.32492897727272702</v>
      </c>
      <c r="G24" s="2">
        <v>-0.19967837041007799</v>
      </c>
      <c r="H24" s="2">
        <v>-4.1303862469301199E-2</v>
      </c>
      <c r="I24" s="3">
        <v>0.12836683747208</v>
      </c>
    </row>
    <row r="25" spans="1:9" x14ac:dyDescent="0.3">
      <c r="A25" s="8" t="s">
        <v>10</v>
      </c>
      <c r="B25" s="2">
        <v>0.100679748621265</v>
      </c>
      <c r="C25" s="2">
        <v>-1.8643672803542301E-3</v>
      </c>
      <c r="D25" s="2">
        <v>2.8455521830492599E-2</v>
      </c>
      <c r="E25" s="2">
        <v>3.27478078265558E-2</v>
      </c>
      <c r="F25" s="2">
        <v>1.1155991536834E-2</v>
      </c>
      <c r="G25" s="2">
        <v>9.9513573738416794E-2</v>
      </c>
      <c r="H25" s="2">
        <v>0.13202837300116199</v>
      </c>
      <c r="I25" s="3">
        <v>0.29978149209682498</v>
      </c>
    </row>
    <row r="26" spans="1:9" x14ac:dyDescent="0.3">
      <c r="A26" s="11" t="s">
        <v>11</v>
      </c>
      <c r="B26" s="3">
        <v>4.9217724406568103E-2</v>
      </c>
      <c r="C26" s="3">
        <v>6.8302088033802399E-3</v>
      </c>
      <c r="D26" s="3">
        <v>4.64073991077067E-2</v>
      </c>
      <c r="E26" s="3">
        <v>4.2674973230799197E-2</v>
      </c>
      <c r="F26" s="3">
        <v>7.1176503538286306E-2</v>
      </c>
      <c r="G26" s="3">
        <v>2.9005211874008601E-2</v>
      </c>
      <c r="H26" s="3">
        <v>8.7764470719766896E-2</v>
      </c>
      <c r="I26" s="3">
        <v>0.25015088095006299</v>
      </c>
    </row>
    <row r="27" spans="1:9" x14ac:dyDescent="0.3">
      <c r="A27" s="15"/>
    </row>
    <row r="28" spans="1:9" x14ac:dyDescent="0.3">
      <c r="A28" s="13" t="s">
        <v>28</v>
      </c>
    </row>
    <row r="29" spans="1:9" x14ac:dyDescent="0.3">
      <c r="A29" s="14" t="s">
        <v>29</v>
      </c>
    </row>
    <row r="30" spans="1:9" x14ac:dyDescent="0.3">
      <c r="A30" s="14" t="s">
        <v>30</v>
      </c>
    </row>
    <row r="31" spans="1:9" x14ac:dyDescent="0.3">
      <c r="A31" s="14" t="s">
        <v>31</v>
      </c>
    </row>
    <row r="32" spans="1:9"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I6"/>
    <mergeCell ref="B14:I14"/>
    <mergeCell ref="B21:H21"/>
  </mergeCells>
  <pageMargins left="0.75" right="0.75" top="1" bottom="1" header="0.3" footer="0.3"/>
  <pageSetup paperSize="9" scale="93" fitToHeight="0" orientation="portrait" horizontalDpi="300" verticalDpi="300" r:id="rId1"/>
  <headerFooter scaleWithDoc="0" alignWithMargins="0">
    <oddHeader>&amp;LThe state of medical education and practice in the UK: 2025
Reference tables - based on registration data about
trainers</oddHeader>
    <oddFooter>&amp;LGeneral Medical Council&amp;R&amp;A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00"/>
  <sheetViews>
    <sheetView showGridLines="0" topLeftCell="A24" zoomScaleNormal="100" workbookViewId="0">
      <selection activeCell="A4" sqref="A4"/>
    </sheetView>
  </sheetViews>
  <sheetFormatPr defaultColWidth="11.5546875" defaultRowHeight="13.8" x14ac:dyDescent="0.3"/>
  <cols>
    <col min="1" max="1" width="55.6640625" customWidth="1"/>
    <col min="2" max="14" width="10.5546875" customWidth="1"/>
  </cols>
  <sheetData>
    <row r="1" spans="1:9" ht="15.6" x14ac:dyDescent="0.3">
      <c r="A1" s="12" t="s">
        <v>38</v>
      </c>
    </row>
    <row r="2" spans="1:9" ht="15.6" x14ac:dyDescent="0.3">
      <c r="A2" s="12" t="s">
        <v>21</v>
      </c>
    </row>
    <row r="3" spans="1:9" ht="15.6" x14ac:dyDescent="0.3">
      <c r="A3" s="12" t="s">
        <v>22</v>
      </c>
    </row>
    <row r="4" spans="1:9" ht="15.6" x14ac:dyDescent="0.3">
      <c r="A4" s="12" t="s">
        <v>39</v>
      </c>
    </row>
    <row r="5" spans="1:9" x14ac:dyDescent="0.3">
      <c r="A5" s="16" t="str">
        <f>HYPERLINK("#'Table of contents'!A4", "Back to contents")</f>
        <v>Back to contents</v>
      </c>
    </row>
    <row r="6" spans="1:9" x14ac:dyDescent="0.3">
      <c r="A6" s="15"/>
      <c r="B6" s="17" t="s">
        <v>23</v>
      </c>
      <c r="C6" s="18"/>
      <c r="D6" s="18"/>
      <c r="E6" s="18"/>
      <c r="F6" s="18"/>
      <c r="G6" s="18"/>
      <c r="H6" s="18"/>
      <c r="I6" s="18"/>
    </row>
    <row r="7" spans="1:9" x14ac:dyDescent="0.3">
      <c r="A7" s="9" t="s">
        <v>27</v>
      </c>
      <c r="B7" s="4" t="s">
        <v>0</v>
      </c>
      <c r="C7" s="4" t="s">
        <v>1</v>
      </c>
      <c r="D7" s="4" t="s">
        <v>2</v>
      </c>
      <c r="E7" s="4" t="s">
        <v>3</v>
      </c>
      <c r="F7" s="4" t="s">
        <v>4</v>
      </c>
      <c r="G7" s="4" t="s">
        <v>5</v>
      </c>
      <c r="H7" s="4" t="s">
        <v>6</v>
      </c>
      <c r="I7" s="4" t="s">
        <v>7</v>
      </c>
    </row>
    <row r="8" spans="1:9" x14ac:dyDescent="0.3">
      <c r="A8" s="7" t="s">
        <v>32</v>
      </c>
      <c r="B8" s="1">
        <v>2949</v>
      </c>
      <c r="C8" s="1">
        <v>3118</v>
      </c>
      <c r="D8" s="1">
        <v>3001</v>
      </c>
      <c r="E8" s="1">
        <v>3407</v>
      </c>
      <c r="F8" s="1">
        <v>3615</v>
      </c>
      <c r="G8" s="1">
        <v>4029</v>
      </c>
      <c r="H8" s="1">
        <v>4215</v>
      </c>
      <c r="I8" s="1">
        <v>4366</v>
      </c>
    </row>
    <row r="9" spans="1:9" x14ac:dyDescent="0.3">
      <c r="A9" s="7" t="s">
        <v>33</v>
      </c>
      <c r="B9" s="1">
        <v>5276</v>
      </c>
      <c r="C9" s="1">
        <v>5285</v>
      </c>
      <c r="D9" s="1">
        <v>4694</v>
      </c>
      <c r="E9" s="1">
        <v>5077</v>
      </c>
      <c r="F9" s="1">
        <v>5087</v>
      </c>
      <c r="G9" s="1">
        <v>5334</v>
      </c>
      <c r="H9" s="1">
        <v>5377</v>
      </c>
      <c r="I9" s="1">
        <v>5413</v>
      </c>
    </row>
    <row r="10" spans="1:9" x14ac:dyDescent="0.3">
      <c r="A10" s="7" t="s">
        <v>34</v>
      </c>
      <c r="B10" s="1">
        <v>2995</v>
      </c>
      <c r="C10" s="1">
        <v>2550</v>
      </c>
      <c r="D10" s="1">
        <v>3031</v>
      </c>
      <c r="E10" s="1">
        <v>3362</v>
      </c>
      <c r="F10" s="1">
        <v>3878</v>
      </c>
      <c r="G10" s="1">
        <v>5168</v>
      </c>
      <c r="H10" s="1">
        <v>4314</v>
      </c>
      <c r="I10" s="1">
        <v>4196</v>
      </c>
    </row>
    <row r="11" spans="1:9" x14ac:dyDescent="0.3">
      <c r="A11" s="7" t="s">
        <v>35</v>
      </c>
      <c r="B11" s="1">
        <v>4050</v>
      </c>
      <c r="C11" s="1">
        <v>3454</v>
      </c>
      <c r="D11" s="1">
        <v>4086</v>
      </c>
      <c r="E11" s="1">
        <v>4229</v>
      </c>
      <c r="F11" s="1">
        <v>4555</v>
      </c>
      <c r="G11" s="1">
        <v>5990</v>
      </c>
      <c r="H11" s="1">
        <v>4640</v>
      </c>
      <c r="I11" s="1">
        <v>4386</v>
      </c>
    </row>
    <row r="12" spans="1:9" x14ac:dyDescent="0.3">
      <c r="A12" s="7" t="s">
        <v>36</v>
      </c>
      <c r="B12" s="1">
        <v>11164</v>
      </c>
      <c r="C12" s="1">
        <v>12582</v>
      </c>
      <c r="D12" s="1">
        <v>13003</v>
      </c>
      <c r="E12" s="1">
        <v>13590</v>
      </c>
      <c r="F12" s="1">
        <v>14218</v>
      </c>
      <c r="G12" s="1">
        <v>14712</v>
      </c>
      <c r="H12" s="1">
        <v>16575</v>
      </c>
      <c r="I12" s="1">
        <v>19319</v>
      </c>
    </row>
    <row r="13" spans="1:9" x14ac:dyDescent="0.3">
      <c r="A13" s="7" t="s">
        <v>37</v>
      </c>
      <c r="B13" s="1">
        <v>20002</v>
      </c>
      <c r="C13" s="1">
        <v>21728</v>
      </c>
      <c r="D13" s="1">
        <v>21242</v>
      </c>
      <c r="E13" s="1">
        <v>21576</v>
      </c>
      <c r="F13" s="1">
        <v>22139</v>
      </c>
      <c r="G13" s="1">
        <v>22055</v>
      </c>
      <c r="H13" s="1">
        <v>23840</v>
      </c>
      <c r="I13" s="1">
        <v>26378</v>
      </c>
    </row>
    <row r="14" spans="1:9" x14ac:dyDescent="0.3">
      <c r="A14" s="10" t="s">
        <v>11</v>
      </c>
      <c r="B14" s="5">
        <v>46436</v>
      </c>
      <c r="C14" s="5">
        <v>48717</v>
      </c>
      <c r="D14" s="5">
        <v>49057</v>
      </c>
      <c r="E14" s="5">
        <v>51241</v>
      </c>
      <c r="F14" s="5">
        <v>53492</v>
      </c>
      <c r="G14" s="5">
        <v>57288</v>
      </c>
      <c r="H14" s="5">
        <v>58961</v>
      </c>
      <c r="I14" s="5">
        <v>64058</v>
      </c>
    </row>
    <row r="15" spans="1:9" x14ac:dyDescent="0.3">
      <c r="A15" s="15"/>
    </row>
    <row r="16" spans="1:9" x14ac:dyDescent="0.3">
      <c r="A16" s="15"/>
    </row>
    <row r="17" spans="1:9" x14ac:dyDescent="0.3">
      <c r="A17" s="15"/>
      <c r="B17" s="17" t="s">
        <v>24</v>
      </c>
      <c r="C17" s="18"/>
      <c r="D17" s="18"/>
      <c r="E17" s="18"/>
      <c r="F17" s="18"/>
      <c r="G17" s="18"/>
      <c r="H17" s="18"/>
      <c r="I17" s="18"/>
    </row>
    <row r="18" spans="1:9" x14ac:dyDescent="0.3">
      <c r="A18" s="9" t="s">
        <v>27</v>
      </c>
      <c r="B18" s="4" t="s">
        <v>0</v>
      </c>
      <c r="C18" s="4" t="s">
        <v>1</v>
      </c>
      <c r="D18" s="4" t="s">
        <v>2</v>
      </c>
      <c r="E18" s="4" t="s">
        <v>3</v>
      </c>
      <c r="F18" s="4" t="s">
        <v>4</v>
      </c>
      <c r="G18" s="4" t="s">
        <v>5</v>
      </c>
      <c r="H18" s="4" t="s">
        <v>6</v>
      </c>
      <c r="I18" s="4" t="s">
        <v>7</v>
      </c>
    </row>
    <row r="19" spans="1:9" x14ac:dyDescent="0.3">
      <c r="A19" s="8" t="s">
        <v>32</v>
      </c>
      <c r="B19" s="2">
        <v>0.35854103343464999</v>
      </c>
      <c r="C19" s="2">
        <v>0.37105795549208598</v>
      </c>
      <c r="D19" s="2">
        <v>0.38999350227420398</v>
      </c>
      <c r="E19" s="2">
        <v>0.401579443658652</v>
      </c>
      <c r="F19" s="2">
        <v>0.41542174212824601</v>
      </c>
      <c r="G19" s="2">
        <v>0.43031079782121101</v>
      </c>
      <c r="H19" s="2">
        <v>0.43942869057548001</v>
      </c>
      <c r="I19" s="2">
        <v>0.446466918907864</v>
      </c>
    </row>
    <row r="20" spans="1:9" x14ac:dyDescent="0.3">
      <c r="A20" s="8" t="s">
        <v>33</v>
      </c>
      <c r="B20" s="2">
        <v>0.64145896656534995</v>
      </c>
      <c r="C20" s="2">
        <v>0.62894204450791402</v>
      </c>
      <c r="D20" s="2">
        <v>0.61000649772579596</v>
      </c>
      <c r="E20" s="2">
        <v>0.59842055634134805</v>
      </c>
      <c r="F20" s="2">
        <v>0.58457825787175399</v>
      </c>
      <c r="G20" s="2">
        <v>0.56968920217878904</v>
      </c>
      <c r="H20" s="2">
        <v>0.56057130942452005</v>
      </c>
      <c r="I20" s="2">
        <v>0.55353308109213595</v>
      </c>
    </row>
    <row r="21" spans="1:9" x14ac:dyDescent="0.3">
      <c r="A21" s="8" t="s">
        <v>34</v>
      </c>
      <c r="B21" s="2">
        <v>0.42512420156139102</v>
      </c>
      <c r="C21" s="2">
        <v>0.42471685542971399</v>
      </c>
      <c r="D21" s="2">
        <v>0.425881691724041</v>
      </c>
      <c r="E21" s="2">
        <v>0.442892899486234</v>
      </c>
      <c r="F21" s="2">
        <v>0.45986007352069302</v>
      </c>
      <c r="G21" s="2">
        <v>0.46316544183545399</v>
      </c>
      <c r="H21" s="2">
        <v>0.48179584543220899</v>
      </c>
      <c r="I21" s="2">
        <v>0.48893031927289698</v>
      </c>
    </row>
    <row r="22" spans="1:9" x14ac:dyDescent="0.3">
      <c r="A22" s="8" t="s">
        <v>35</v>
      </c>
      <c r="B22" s="2">
        <v>0.57487579843860903</v>
      </c>
      <c r="C22" s="2">
        <v>0.57528314457028695</v>
      </c>
      <c r="D22" s="2">
        <v>0.574118308275959</v>
      </c>
      <c r="E22" s="2">
        <v>0.557107100513766</v>
      </c>
      <c r="F22" s="2">
        <v>0.54013992647930797</v>
      </c>
      <c r="G22" s="2">
        <v>0.53683455816454595</v>
      </c>
      <c r="H22" s="2">
        <v>0.51820415456779101</v>
      </c>
      <c r="I22" s="2">
        <v>0.51106968072710302</v>
      </c>
    </row>
    <row r="23" spans="1:9" x14ac:dyDescent="0.3">
      <c r="A23" s="8" t="s">
        <v>36</v>
      </c>
      <c r="B23" s="2">
        <v>0.35821087082076603</v>
      </c>
      <c r="C23" s="2">
        <v>0.36671524336928002</v>
      </c>
      <c r="D23" s="2">
        <v>0.37970506643305602</v>
      </c>
      <c r="E23" s="2">
        <v>0.386452823750213</v>
      </c>
      <c r="F23" s="2">
        <v>0.391066369612454</v>
      </c>
      <c r="G23" s="2">
        <v>0.40014143117469497</v>
      </c>
      <c r="H23" s="2">
        <v>0.41012000494865802</v>
      </c>
      <c r="I23" s="2">
        <v>0.42276298225266401</v>
      </c>
    </row>
    <row r="24" spans="1:9" x14ac:dyDescent="0.3">
      <c r="A24" s="8" t="s">
        <v>37</v>
      </c>
      <c r="B24" s="2">
        <v>0.64178912917923403</v>
      </c>
      <c r="C24" s="2">
        <v>0.63328475663072004</v>
      </c>
      <c r="D24" s="2">
        <v>0.62029493356694398</v>
      </c>
      <c r="E24" s="2">
        <v>0.61354717624978705</v>
      </c>
      <c r="F24" s="2">
        <v>0.608933630387546</v>
      </c>
      <c r="G24" s="2">
        <v>0.59985856882530497</v>
      </c>
      <c r="H24" s="2">
        <v>0.58987999505134203</v>
      </c>
      <c r="I24" s="2">
        <v>0.57723701774733605</v>
      </c>
    </row>
    <row r="25" spans="1:9" x14ac:dyDescent="0.3">
      <c r="A25" s="15"/>
    </row>
    <row r="26" spans="1:9" x14ac:dyDescent="0.3">
      <c r="A26" s="15"/>
    </row>
    <row r="27" spans="1:9" x14ac:dyDescent="0.3">
      <c r="A27" s="15"/>
      <c r="B27" s="17" t="s">
        <v>25</v>
      </c>
      <c r="C27" s="17"/>
      <c r="D27" s="17"/>
      <c r="E27" s="17"/>
      <c r="F27" s="17"/>
      <c r="G27" s="17"/>
      <c r="H27" s="17"/>
      <c r="I27" s="6" t="s">
        <v>40</v>
      </c>
    </row>
    <row r="28" spans="1:9" x14ac:dyDescent="0.3">
      <c r="A28" s="9" t="s">
        <v>27</v>
      </c>
      <c r="B28" s="4" t="s">
        <v>12</v>
      </c>
      <c r="C28" s="4" t="s">
        <v>13</v>
      </c>
      <c r="D28" s="4" t="s">
        <v>14</v>
      </c>
      <c r="E28" s="4" t="s">
        <v>15</v>
      </c>
      <c r="F28" s="4" t="s">
        <v>16</v>
      </c>
      <c r="G28" s="4" t="s">
        <v>17</v>
      </c>
      <c r="H28" s="4" t="s">
        <v>18</v>
      </c>
      <c r="I28" s="4" t="s">
        <v>19</v>
      </c>
    </row>
    <row r="29" spans="1:9" x14ac:dyDescent="0.3">
      <c r="A29" s="8" t="s">
        <v>32</v>
      </c>
      <c r="B29" s="2">
        <v>5.7307561885384897E-2</v>
      </c>
      <c r="C29" s="2">
        <v>-3.7524053880692701E-2</v>
      </c>
      <c r="D29" s="2">
        <v>0.13528823725424899</v>
      </c>
      <c r="E29" s="2">
        <v>6.1050777810390401E-2</v>
      </c>
      <c r="F29" s="2">
        <v>0.114522821576763</v>
      </c>
      <c r="G29" s="2">
        <v>4.61653015636634E-2</v>
      </c>
      <c r="H29" s="2">
        <v>3.5824436536180303E-2</v>
      </c>
      <c r="I29" s="3">
        <v>0.28147930730848297</v>
      </c>
    </row>
    <row r="30" spans="1:9" x14ac:dyDescent="0.3">
      <c r="A30" s="8" t="s">
        <v>33</v>
      </c>
      <c r="B30" s="2">
        <v>1.70583775587566E-3</v>
      </c>
      <c r="C30" s="2">
        <v>-0.111825922421949</v>
      </c>
      <c r="D30" s="2">
        <v>8.1593523647209204E-2</v>
      </c>
      <c r="E30" s="2">
        <v>1.96966712625566E-3</v>
      </c>
      <c r="F30" s="2">
        <v>4.8555140554354198E-2</v>
      </c>
      <c r="G30" s="2">
        <v>8.0614923134608198E-3</v>
      </c>
      <c r="H30" s="2">
        <v>6.6951831876511103E-3</v>
      </c>
      <c r="I30" s="3">
        <v>6.6180815442190302E-2</v>
      </c>
    </row>
    <row r="31" spans="1:9" x14ac:dyDescent="0.3">
      <c r="A31" s="8" t="s">
        <v>34</v>
      </c>
      <c r="B31" s="2">
        <v>-0.14858096828046699</v>
      </c>
      <c r="C31" s="2">
        <v>0.18862745098039199</v>
      </c>
      <c r="D31" s="2">
        <v>0.109204882876938</v>
      </c>
      <c r="E31" s="2">
        <v>0.15348007138608</v>
      </c>
      <c r="F31" s="2">
        <v>0.33264569365652402</v>
      </c>
      <c r="G31" s="2">
        <v>-0.16524767801857601</v>
      </c>
      <c r="H31" s="2">
        <v>-2.7352804821511398E-2</v>
      </c>
      <c r="I31" s="3">
        <v>0.24806662700773299</v>
      </c>
    </row>
    <row r="32" spans="1:9" x14ac:dyDescent="0.3">
      <c r="A32" s="8" t="s">
        <v>35</v>
      </c>
      <c r="B32" s="2">
        <v>-0.14716049382716001</v>
      </c>
      <c r="C32" s="2">
        <v>0.18297625940938</v>
      </c>
      <c r="D32" s="2">
        <v>3.4997552618697997E-2</v>
      </c>
      <c r="E32" s="2">
        <v>7.7086781745093397E-2</v>
      </c>
      <c r="F32" s="2">
        <v>0.315038419319429</v>
      </c>
      <c r="G32" s="2">
        <v>-0.225375626043406</v>
      </c>
      <c r="H32" s="2">
        <v>-5.4741379310344798E-2</v>
      </c>
      <c r="I32" s="3">
        <v>3.7124615748403901E-2</v>
      </c>
    </row>
    <row r="33" spans="1:9" x14ac:dyDescent="0.3">
      <c r="A33" s="8" t="s">
        <v>36</v>
      </c>
      <c r="B33" s="2">
        <v>0.12701540666427799</v>
      </c>
      <c r="C33" s="2">
        <v>3.3460499125735198E-2</v>
      </c>
      <c r="D33" s="2">
        <v>4.5143428439590898E-2</v>
      </c>
      <c r="E33" s="2">
        <v>4.6210448859455501E-2</v>
      </c>
      <c r="F33" s="2">
        <v>3.4744689829793202E-2</v>
      </c>
      <c r="G33" s="2">
        <v>0.12663132137031</v>
      </c>
      <c r="H33" s="2">
        <v>0.165550527903469</v>
      </c>
      <c r="I33" s="3">
        <v>0.421559970566593</v>
      </c>
    </row>
    <row r="34" spans="1:9" x14ac:dyDescent="0.3">
      <c r="A34" s="8" t="s">
        <v>37</v>
      </c>
      <c r="B34" s="2">
        <v>8.6291370862913705E-2</v>
      </c>
      <c r="C34" s="2">
        <v>-2.2367452135493401E-2</v>
      </c>
      <c r="D34" s="2">
        <v>1.5723566519160199E-2</v>
      </c>
      <c r="E34" s="2">
        <v>2.6093807934742301E-2</v>
      </c>
      <c r="F34" s="2">
        <v>-3.79420931388048E-3</v>
      </c>
      <c r="G34" s="2">
        <v>8.0934028564951299E-2</v>
      </c>
      <c r="H34" s="2">
        <v>0.10645973154362399</v>
      </c>
      <c r="I34" s="3">
        <v>0.22256210604375201</v>
      </c>
    </row>
    <row r="35" spans="1:9" x14ac:dyDescent="0.3">
      <c r="A35" s="11" t="s">
        <v>11</v>
      </c>
      <c r="B35" s="3">
        <v>4.9121371349814799E-2</v>
      </c>
      <c r="C35" s="3">
        <v>6.9790832768848697E-3</v>
      </c>
      <c r="D35" s="3">
        <v>4.4519640418288903E-2</v>
      </c>
      <c r="E35" s="3">
        <v>4.3929665697390798E-2</v>
      </c>
      <c r="F35" s="3">
        <v>7.0963882449712107E-2</v>
      </c>
      <c r="G35" s="3">
        <v>2.9203323558162301E-2</v>
      </c>
      <c r="H35" s="3">
        <v>8.6446973423110196E-2</v>
      </c>
      <c r="I35" s="3">
        <v>0.25013173045022502</v>
      </c>
    </row>
    <row r="36" spans="1:9" x14ac:dyDescent="0.3">
      <c r="A36" s="15"/>
    </row>
    <row r="37" spans="1:9" x14ac:dyDescent="0.3">
      <c r="A37" s="13" t="s">
        <v>28</v>
      </c>
    </row>
    <row r="38" spans="1:9" x14ac:dyDescent="0.3">
      <c r="A38" s="14" t="s">
        <v>29</v>
      </c>
    </row>
    <row r="39" spans="1:9" x14ac:dyDescent="0.3">
      <c r="A39" s="14" t="s">
        <v>30</v>
      </c>
    </row>
    <row r="40" spans="1:9" x14ac:dyDescent="0.3">
      <c r="A40" s="14" t="s">
        <v>41</v>
      </c>
    </row>
    <row r="41" spans="1:9" x14ac:dyDescent="0.3">
      <c r="A41" s="14" t="s">
        <v>31</v>
      </c>
    </row>
    <row r="42" spans="1:9" x14ac:dyDescent="0.3">
      <c r="A42" s="15"/>
    </row>
    <row r="43" spans="1:9" x14ac:dyDescent="0.3">
      <c r="A43" s="15"/>
    </row>
    <row r="44" spans="1:9" x14ac:dyDescent="0.3">
      <c r="A44" s="15"/>
    </row>
    <row r="45" spans="1:9" x14ac:dyDescent="0.3">
      <c r="A45" s="15"/>
    </row>
    <row r="46" spans="1:9" x14ac:dyDescent="0.3">
      <c r="A46" s="15"/>
    </row>
    <row r="47" spans="1:9" x14ac:dyDescent="0.3">
      <c r="A47" s="15"/>
    </row>
    <row r="48" spans="1:9"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I6"/>
    <mergeCell ref="B17:I17"/>
    <mergeCell ref="B27:H27"/>
  </mergeCells>
  <pageMargins left="0.75" right="0.75" top="1" bottom="1" header="0.3" footer="0.3"/>
  <pageSetup paperSize="9" scale="93" fitToHeight="0" orientation="portrait" horizontalDpi="300" verticalDpi="300" r:id="rId1"/>
  <headerFooter scaleWithDoc="0" alignWithMargins="0">
    <oddHeader>&amp;LThe state of medical education and practice in the UK: 2025
Reference tables - based on registration data about
trainers</oddHeader>
    <oddFooter>&amp;LGeneral Medical Council&amp;R&amp;A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00"/>
  <sheetViews>
    <sheetView showGridLines="0" zoomScaleNormal="100" workbookViewId="0">
      <selection activeCell="A4" sqref="A4"/>
    </sheetView>
  </sheetViews>
  <sheetFormatPr defaultColWidth="11.5546875" defaultRowHeight="13.8" x14ac:dyDescent="0.3"/>
  <cols>
    <col min="1" max="1" width="55.6640625" customWidth="1"/>
    <col min="2" max="14" width="10.5546875" customWidth="1"/>
  </cols>
  <sheetData>
    <row r="1" spans="1:9" ht="15.6" x14ac:dyDescent="0.3">
      <c r="A1" s="12" t="s">
        <v>60</v>
      </c>
    </row>
    <row r="2" spans="1:9" ht="15.6" x14ac:dyDescent="0.3">
      <c r="A2" s="12" t="s">
        <v>21</v>
      </c>
    </row>
    <row r="3" spans="1:9" ht="15.6" x14ac:dyDescent="0.3">
      <c r="A3" s="12" t="s">
        <v>22</v>
      </c>
    </row>
    <row r="4" spans="1:9" ht="15.6" x14ac:dyDescent="0.3">
      <c r="A4" s="12" t="s">
        <v>61</v>
      </c>
    </row>
    <row r="5" spans="1:9" x14ac:dyDescent="0.3">
      <c r="A5" s="16" t="str">
        <f>HYPERLINK("#'Table of contents'!A5", "Back to contents")</f>
        <v>Back to contents</v>
      </c>
    </row>
    <row r="6" spans="1:9" x14ac:dyDescent="0.3">
      <c r="A6" s="15"/>
      <c r="B6" s="17" t="s">
        <v>23</v>
      </c>
      <c r="C6" s="18"/>
      <c r="D6" s="18"/>
      <c r="E6" s="18"/>
      <c r="F6" s="18"/>
      <c r="G6" s="18"/>
      <c r="H6" s="18"/>
      <c r="I6" s="18"/>
    </row>
    <row r="7" spans="1:9" x14ac:dyDescent="0.3">
      <c r="A7" s="9" t="s">
        <v>27</v>
      </c>
      <c r="B7" s="4" t="s">
        <v>0</v>
      </c>
      <c r="C7" s="4" t="s">
        <v>1</v>
      </c>
      <c r="D7" s="4" t="s">
        <v>2</v>
      </c>
      <c r="E7" s="4" t="s">
        <v>3</v>
      </c>
      <c r="F7" s="4" t="s">
        <v>4</v>
      </c>
      <c r="G7" s="4" t="s">
        <v>5</v>
      </c>
      <c r="H7" s="4" t="s">
        <v>6</v>
      </c>
      <c r="I7" s="4" t="s">
        <v>7</v>
      </c>
    </row>
    <row r="8" spans="1:9" x14ac:dyDescent="0.3">
      <c r="A8" s="7" t="s">
        <v>42</v>
      </c>
      <c r="B8" s="1">
        <v>3</v>
      </c>
      <c r="C8" s="1">
        <v>3</v>
      </c>
      <c r="D8" s="1">
        <v>1</v>
      </c>
      <c r="E8" s="1">
        <v>7</v>
      </c>
      <c r="F8" s="1">
        <v>6</v>
      </c>
      <c r="G8" s="1">
        <v>3</v>
      </c>
      <c r="H8" s="1">
        <v>6</v>
      </c>
      <c r="I8" s="1">
        <v>4</v>
      </c>
    </row>
    <row r="9" spans="1:9" x14ac:dyDescent="0.3">
      <c r="A9" s="7" t="s">
        <v>43</v>
      </c>
      <c r="B9" s="1">
        <v>1060</v>
      </c>
      <c r="C9" s="1">
        <v>1069</v>
      </c>
      <c r="D9" s="1">
        <v>1023</v>
      </c>
      <c r="E9" s="1">
        <v>1172</v>
      </c>
      <c r="F9" s="1">
        <v>1222</v>
      </c>
      <c r="G9" s="1">
        <v>1366</v>
      </c>
      <c r="H9" s="1">
        <v>1428</v>
      </c>
      <c r="I9" s="1">
        <v>1584</v>
      </c>
    </row>
    <row r="10" spans="1:9" x14ac:dyDescent="0.3">
      <c r="A10" s="7" t="s">
        <v>44</v>
      </c>
      <c r="B10" s="1">
        <v>3528</v>
      </c>
      <c r="C10" s="1">
        <v>3534</v>
      </c>
      <c r="D10" s="1">
        <v>3237</v>
      </c>
      <c r="E10" s="1">
        <v>3416</v>
      </c>
      <c r="F10" s="1">
        <v>3506</v>
      </c>
      <c r="G10" s="1">
        <v>3685</v>
      </c>
      <c r="H10" s="1">
        <v>3698</v>
      </c>
      <c r="I10" s="1">
        <v>3587</v>
      </c>
    </row>
    <row r="11" spans="1:9" x14ac:dyDescent="0.3">
      <c r="A11" s="7" t="s">
        <v>45</v>
      </c>
      <c r="B11" s="1">
        <v>2781</v>
      </c>
      <c r="C11" s="1">
        <v>2869</v>
      </c>
      <c r="D11" s="1">
        <v>2575</v>
      </c>
      <c r="E11" s="1">
        <v>2882</v>
      </c>
      <c r="F11" s="1">
        <v>2944</v>
      </c>
      <c r="G11" s="1">
        <v>3202</v>
      </c>
      <c r="H11" s="1">
        <v>3247</v>
      </c>
      <c r="I11" s="1">
        <v>3350</v>
      </c>
    </row>
    <row r="12" spans="1:9" x14ac:dyDescent="0.3">
      <c r="A12" s="7" t="s">
        <v>46</v>
      </c>
      <c r="B12" s="1">
        <v>822</v>
      </c>
      <c r="C12" s="1">
        <v>883</v>
      </c>
      <c r="D12" s="1">
        <v>803</v>
      </c>
      <c r="E12" s="1">
        <v>940</v>
      </c>
      <c r="F12" s="1">
        <v>946</v>
      </c>
      <c r="G12" s="1">
        <v>1026</v>
      </c>
      <c r="H12" s="1">
        <v>1121</v>
      </c>
      <c r="I12" s="1">
        <v>1148</v>
      </c>
    </row>
    <row r="13" spans="1:9" x14ac:dyDescent="0.3">
      <c r="A13" s="7" t="s">
        <v>47</v>
      </c>
      <c r="B13" s="1">
        <v>31</v>
      </c>
      <c r="C13" s="1">
        <v>45</v>
      </c>
      <c r="D13" s="1">
        <v>56</v>
      </c>
      <c r="E13" s="1">
        <v>67</v>
      </c>
      <c r="F13" s="1">
        <v>78</v>
      </c>
      <c r="G13" s="1">
        <v>81</v>
      </c>
      <c r="H13" s="1">
        <v>92</v>
      </c>
      <c r="I13" s="1">
        <v>106</v>
      </c>
    </row>
    <row r="14" spans="1:9" x14ac:dyDescent="0.3">
      <c r="A14" s="7" t="s">
        <v>48</v>
      </c>
      <c r="B14" s="1">
        <v>0</v>
      </c>
      <c r="C14" s="1">
        <v>0</v>
      </c>
      <c r="D14" s="1">
        <v>2</v>
      </c>
      <c r="E14" s="1">
        <v>0</v>
      </c>
      <c r="F14" s="1">
        <v>0</v>
      </c>
      <c r="G14" s="1">
        <v>1</v>
      </c>
      <c r="H14" s="1">
        <v>0</v>
      </c>
      <c r="I14" s="1">
        <v>1</v>
      </c>
    </row>
    <row r="15" spans="1:9" x14ac:dyDescent="0.3">
      <c r="A15" s="7" t="s">
        <v>49</v>
      </c>
      <c r="B15" s="1">
        <v>1017</v>
      </c>
      <c r="C15" s="1">
        <v>831</v>
      </c>
      <c r="D15" s="1">
        <v>969</v>
      </c>
      <c r="E15" s="1">
        <v>933</v>
      </c>
      <c r="F15" s="1">
        <v>1120</v>
      </c>
      <c r="G15" s="1">
        <v>1556</v>
      </c>
      <c r="H15" s="1">
        <v>1212</v>
      </c>
      <c r="I15" s="1">
        <v>1143</v>
      </c>
    </row>
    <row r="16" spans="1:9" x14ac:dyDescent="0.3">
      <c r="A16" s="7" t="s">
        <v>50</v>
      </c>
      <c r="B16" s="1">
        <v>3157</v>
      </c>
      <c r="C16" s="1">
        <v>2709</v>
      </c>
      <c r="D16" s="1">
        <v>3264</v>
      </c>
      <c r="E16" s="1">
        <v>3484</v>
      </c>
      <c r="F16" s="1">
        <v>3857</v>
      </c>
      <c r="G16" s="1">
        <v>5143</v>
      </c>
      <c r="H16" s="1">
        <v>4062</v>
      </c>
      <c r="I16" s="1">
        <v>3799</v>
      </c>
    </row>
    <row r="17" spans="1:9" x14ac:dyDescent="0.3">
      <c r="A17" s="7" t="s">
        <v>51</v>
      </c>
      <c r="B17" s="1">
        <v>2425</v>
      </c>
      <c r="C17" s="1">
        <v>2067</v>
      </c>
      <c r="D17" s="1">
        <v>2388</v>
      </c>
      <c r="E17" s="1">
        <v>2610</v>
      </c>
      <c r="F17" s="1">
        <v>2823</v>
      </c>
      <c r="G17" s="1">
        <v>3628</v>
      </c>
      <c r="H17" s="1">
        <v>2957</v>
      </c>
      <c r="I17" s="1">
        <v>2887</v>
      </c>
    </row>
    <row r="18" spans="1:9" x14ac:dyDescent="0.3">
      <c r="A18" s="7" t="s">
        <v>52</v>
      </c>
      <c r="B18" s="1">
        <v>431</v>
      </c>
      <c r="C18" s="1">
        <v>380</v>
      </c>
      <c r="D18" s="1">
        <v>472</v>
      </c>
      <c r="E18" s="1">
        <v>532</v>
      </c>
      <c r="F18" s="1">
        <v>597</v>
      </c>
      <c r="G18" s="1">
        <v>787</v>
      </c>
      <c r="H18" s="1">
        <v>680</v>
      </c>
      <c r="I18" s="1">
        <v>701</v>
      </c>
    </row>
    <row r="19" spans="1:9" x14ac:dyDescent="0.3">
      <c r="A19" s="7" t="s">
        <v>53</v>
      </c>
      <c r="B19" s="1">
        <v>15</v>
      </c>
      <c r="C19" s="1">
        <v>17</v>
      </c>
      <c r="D19" s="1">
        <v>22</v>
      </c>
      <c r="E19" s="1">
        <v>32</v>
      </c>
      <c r="F19" s="1">
        <v>36</v>
      </c>
      <c r="G19" s="1">
        <v>43</v>
      </c>
      <c r="H19" s="1">
        <v>43</v>
      </c>
      <c r="I19" s="1">
        <v>51</v>
      </c>
    </row>
    <row r="20" spans="1:9" x14ac:dyDescent="0.3">
      <c r="A20" s="7" t="s">
        <v>54</v>
      </c>
      <c r="B20" s="1">
        <v>2</v>
      </c>
      <c r="C20" s="1">
        <v>0</v>
      </c>
      <c r="D20" s="1">
        <v>3</v>
      </c>
      <c r="E20" s="1">
        <v>1</v>
      </c>
      <c r="F20" s="1">
        <v>0</v>
      </c>
      <c r="G20" s="1">
        <v>2</v>
      </c>
      <c r="H20" s="1">
        <v>5</v>
      </c>
      <c r="I20" s="1">
        <v>3</v>
      </c>
    </row>
    <row r="21" spans="1:9" x14ac:dyDescent="0.3">
      <c r="A21" s="7" t="s">
        <v>55</v>
      </c>
      <c r="B21" s="1">
        <v>3788</v>
      </c>
      <c r="C21" s="1">
        <v>4056</v>
      </c>
      <c r="D21" s="1">
        <v>3750</v>
      </c>
      <c r="E21" s="1">
        <v>3863</v>
      </c>
      <c r="F21" s="1">
        <v>3843</v>
      </c>
      <c r="G21" s="1">
        <v>4007</v>
      </c>
      <c r="H21" s="1">
        <v>4640</v>
      </c>
      <c r="I21" s="1">
        <v>5459</v>
      </c>
    </row>
    <row r="22" spans="1:9" x14ac:dyDescent="0.3">
      <c r="A22" s="7" t="s">
        <v>56</v>
      </c>
      <c r="B22" s="1">
        <v>14567</v>
      </c>
      <c r="C22" s="1">
        <v>15959</v>
      </c>
      <c r="D22" s="1">
        <v>15731</v>
      </c>
      <c r="E22" s="1">
        <v>16048</v>
      </c>
      <c r="F22" s="1">
        <v>16246</v>
      </c>
      <c r="G22" s="1">
        <v>16101</v>
      </c>
      <c r="H22" s="1">
        <v>17364</v>
      </c>
      <c r="I22" s="1">
        <v>19359</v>
      </c>
    </row>
    <row r="23" spans="1:9" x14ac:dyDescent="0.3">
      <c r="A23" s="7" t="s">
        <v>57</v>
      </c>
      <c r="B23" s="1">
        <v>10757</v>
      </c>
      <c r="C23" s="1">
        <v>11875</v>
      </c>
      <c r="D23" s="1">
        <v>12035</v>
      </c>
      <c r="E23" s="1">
        <v>12354</v>
      </c>
      <c r="F23" s="1">
        <v>13027</v>
      </c>
      <c r="G23" s="1">
        <v>13164</v>
      </c>
      <c r="H23" s="1">
        <v>14431</v>
      </c>
      <c r="I23" s="1">
        <v>16112</v>
      </c>
    </row>
    <row r="24" spans="1:9" x14ac:dyDescent="0.3">
      <c r="A24" s="7" t="s">
        <v>58</v>
      </c>
      <c r="B24" s="1">
        <v>2005</v>
      </c>
      <c r="C24" s="1">
        <v>2330</v>
      </c>
      <c r="D24" s="1">
        <v>2610</v>
      </c>
      <c r="E24" s="1">
        <v>2764</v>
      </c>
      <c r="F24" s="1">
        <v>3086</v>
      </c>
      <c r="G24" s="1">
        <v>3290</v>
      </c>
      <c r="H24" s="1">
        <v>3747</v>
      </c>
      <c r="I24" s="1">
        <v>4457</v>
      </c>
    </row>
    <row r="25" spans="1:9" x14ac:dyDescent="0.3">
      <c r="A25" s="7" t="s">
        <v>59</v>
      </c>
      <c r="B25" s="1">
        <v>47</v>
      </c>
      <c r="C25" s="1">
        <v>90</v>
      </c>
      <c r="D25" s="1">
        <v>116</v>
      </c>
      <c r="E25" s="1">
        <v>136</v>
      </c>
      <c r="F25" s="1">
        <v>155</v>
      </c>
      <c r="G25" s="1">
        <v>203</v>
      </c>
      <c r="H25" s="1">
        <v>228</v>
      </c>
      <c r="I25" s="1">
        <v>307</v>
      </c>
    </row>
    <row r="26" spans="1:9" x14ac:dyDescent="0.3">
      <c r="A26" s="10" t="s">
        <v>11</v>
      </c>
      <c r="B26" s="5">
        <v>46436</v>
      </c>
      <c r="C26" s="5">
        <v>48717</v>
      </c>
      <c r="D26" s="5">
        <v>49057</v>
      </c>
      <c r="E26" s="5">
        <v>51241</v>
      </c>
      <c r="F26" s="5">
        <v>53492</v>
      </c>
      <c r="G26" s="5">
        <v>57288</v>
      </c>
      <c r="H26" s="5">
        <v>58961</v>
      </c>
      <c r="I26" s="5">
        <v>64058</v>
      </c>
    </row>
    <row r="27" spans="1:9" x14ac:dyDescent="0.3">
      <c r="A27" s="15"/>
    </row>
    <row r="28" spans="1:9" x14ac:dyDescent="0.3">
      <c r="A28" s="15"/>
    </row>
    <row r="29" spans="1:9" x14ac:dyDescent="0.3">
      <c r="A29" s="15"/>
      <c r="B29" s="17" t="s">
        <v>24</v>
      </c>
      <c r="C29" s="18"/>
      <c r="D29" s="18"/>
      <c r="E29" s="18"/>
      <c r="F29" s="18"/>
      <c r="G29" s="18"/>
      <c r="H29" s="18"/>
      <c r="I29" s="18"/>
    </row>
    <row r="30" spans="1:9" x14ac:dyDescent="0.3">
      <c r="A30" s="9" t="s">
        <v>27</v>
      </c>
      <c r="B30" s="4" t="s">
        <v>0</v>
      </c>
      <c r="C30" s="4" t="s">
        <v>1</v>
      </c>
      <c r="D30" s="4" t="s">
        <v>2</v>
      </c>
      <c r="E30" s="4" t="s">
        <v>3</v>
      </c>
      <c r="F30" s="4" t="s">
        <v>4</v>
      </c>
      <c r="G30" s="4" t="s">
        <v>5</v>
      </c>
      <c r="H30" s="4" t="s">
        <v>6</v>
      </c>
      <c r="I30" s="4" t="s">
        <v>7</v>
      </c>
    </row>
    <row r="31" spans="1:9" x14ac:dyDescent="0.3">
      <c r="A31" s="8" t="s">
        <v>42</v>
      </c>
      <c r="B31" s="2">
        <v>3.64741641337386E-4</v>
      </c>
      <c r="C31" s="2">
        <v>3.5701535166012102E-4</v>
      </c>
      <c r="D31" s="2">
        <v>1.29954515919428E-4</v>
      </c>
      <c r="E31" s="2">
        <v>8.2508250825082498E-4</v>
      </c>
      <c r="F31" s="2">
        <v>6.8949666743277403E-4</v>
      </c>
      <c r="G31" s="2">
        <v>3.2041012495994899E-4</v>
      </c>
      <c r="H31" s="2">
        <v>6.2552126772310299E-4</v>
      </c>
      <c r="I31" s="2">
        <v>4.0903977911851898E-4</v>
      </c>
    </row>
    <row r="32" spans="1:9" x14ac:dyDescent="0.3">
      <c r="A32" s="8" t="s">
        <v>43</v>
      </c>
      <c r="B32" s="2">
        <v>0.12887537993921</v>
      </c>
      <c r="C32" s="2">
        <v>0.127216470308223</v>
      </c>
      <c r="D32" s="2">
        <v>0.132943469785575</v>
      </c>
      <c r="E32" s="2">
        <v>0.13814238566713799</v>
      </c>
      <c r="F32" s="2">
        <v>0.14042748793380799</v>
      </c>
      <c r="G32" s="2">
        <v>0.145893410231763</v>
      </c>
      <c r="H32" s="2">
        <v>0.148874061718098</v>
      </c>
      <c r="I32" s="2">
        <v>0.161979752530934</v>
      </c>
    </row>
    <row r="33" spans="1:9" x14ac:dyDescent="0.3">
      <c r="A33" s="8" t="s">
        <v>44</v>
      </c>
      <c r="B33" s="2">
        <v>0.42893617021276598</v>
      </c>
      <c r="C33" s="2">
        <v>0.42056408425562303</v>
      </c>
      <c r="D33" s="2">
        <v>0.42066276803118902</v>
      </c>
      <c r="E33" s="2">
        <v>0.40264026402640302</v>
      </c>
      <c r="F33" s="2">
        <v>0.40289588600321802</v>
      </c>
      <c r="G33" s="2">
        <v>0.393570436825804</v>
      </c>
      <c r="H33" s="2">
        <v>0.38552960800667202</v>
      </c>
      <c r="I33" s="2">
        <v>0.366806421924532</v>
      </c>
    </row>
    <row r="34" spans="1:9" x14ac:dyDescent="0.3">
      <c r="A34" s="8" t="s">
        <v>45</v>
      </c>
      <c r="B34" s="2">
        <v>0.338115501519757</v>
      </c>
      <c r="C34" s="2">
        <v>0.34142568130429601</v>
      </c>
      <c r="D34" s="2">
        <v>0.33463287849252799</v>
      </c>
      <c r="E34" s="2">
        <v>0.33969825553984001</v>
      </c>
      <c r="F34" s="2">
        <v>0.33831303148701403</v>
      </c>
      <c r="G34" s="2">
        <v>0.341984406707252</v>
      </c>
      <c r="H34" s="2">
        <v>0.33851125938281901</v>
      </c>
      <c r="I34" s="2">
        <v>0.34257081501176001</v>
      </c>
    </row>
    <row r="35" spans="1:9" x14ac:dyDescent="0.3">
      <c r="A35" s="8" t="s">
        <v>46</v>
      </c>
      <c r="B35" s="2">
        <v>9.9939209726443795E-2</v>
      </c>
      <c r="C35" s="2">
        <v>0.105081518505296</v>
      </c>
      <c r="D35" s="2">
        <v>0.10435347628330099</v>
      </c>
      <c r="E35" s="2">
        <v>0.110796793965111</v>
      </c>
      <c r="F35" s="2">
        <v>0.108710641231901</v>
      </c>
      <c r="G35" s="2">
        <v>0.109580262736302</v>
      </c>
      <c r="H35" s="2">
        <v>0.1168682235196</v>
      </c>
      <c r="I35" s="2">
        <v>0.117394416607015</v>
      </c>
    </row>
    <row r="36" spans="1:9" x14ac:dyDescent="0.3">
      <c r="A36" s="8" t="s">
        <v>47</v>
      </c>
      <c r="B36" s="2">
        <v>3.76899696048632E-3</v>
      </c>
      <c r="C36" s="2">
        <v>5.3552302749018199E-3</v>
      </c>
      <c r="D36" s="2">
        <v>7.27745289148798E-3</v>
      </c>
      <c r="E36" s="2">
        <v>7.8972182932578999E-3</v>
      </c>
      <c r="F36" s="2">
        <v>8.9634566766260606E-3</v>
      </c>
      <c r="G36" s="2">
        <v>8.6510733739186205E-3</v>
      </c>
      <c r="H36" s="2">
        <v>9.5913261050875696E-3</v>
      </c>
      <c r="I36" s="2">
        <v>1.08395541466408E-2</v>
      </c>
    </row>
    <row r="37" spans="1:9" x14ac:dyDescent="0.3">
      <c r="A37" s="8" t="s">
        <v>48</v>
      </c>
      <c r="B37" s="2">
        <v>0</v>
      </c>
      <c r="C37" s="2">
        <v>0</v>
      </c>
      <c r="D37" s="2">
        <v>2.8101728256287799E-4</v>
      </c>
      <c r="E37" s="2">
        <v>0</v>
      </c>
      <c r="F37" s="2">
        <v>0</v>
      </c>
      <c r="G37" s="2">
        <v>8.9621796020792306E-5</v>
      </c>
      <c r="H37" s="2">
        <v>0</v>
      </c>
      <c r="I37" s="2">
        <v>1.16522955022139E-4</v>
      </c>
    </row>
    <row r="38" spans="1:9" x14ac:dyDescent="0.3">
      <c r="A38" s="8" t="s">
        <v>49</v>
      </c>
      <c r="B38" s="2">
        <v>0.14435770049680599</v>
      </c>
      <c r="C38" s="2">
        <v>0.138407728181213</v>
      </c>
      <c r="D38" s="2">
        <v>0.136152873401714</v>
      </c>
      <c r="E38" s="2">
        <v>0.122908707680148</v>
      </c>
      <c r="F38" s="2">
        <v>0.13281157357998299</v>
      </c>
      <c r="G38" s="2">
        <v>0.13945151460835301</v>
      </c>
      <c r="H38" s="2">
        <v>0.13535849899486299</v>
      </c>
      <c r="I38" s="2">
        <v>0.133185737590305</v>
      </c>
    </row>
    <row r="39" spans="1:9" x14ac:dyDescent="0.3">
      <c r="A39" s="8" t="s">
        <v>50</v>
      </c>
      <c r="B39" s="2">
        <v>0.44811923349893501</v>
      </c>
      <c r="C39" s="2">
        <v>0.45119920053297802</v>
      </c>
      <c r="D39" s="2">
        <v>0.45862020514261598</v>
      </c>
      <c r="E39" s="2">
        <v>0.45896456329864299</v>
      </c>
      <c r="F39" s="2">
        <v>0.45736985651606799</v>
      </c>
      <c r="G39" s="2">
        <v>0.46092489693493499</v>
      </c>
      <c r="H39" s="2">
        <v>0.45365199910654502</v>
      </c>
      <c r="I39" s="2">
        <v>0.44267070612910697</v>
      </c>
    </row>
    <row r="40" spans="1:9" x14ac:dyDescent="0.3">
      <c r="A40" s="8" t="s">
        <v>51</v>
      </c>
      <c r="B40" s="2">
        <v>0.34421575585521602</v>
      </c>
      <c r="C40" s="2">
        <v>0.34427048634243801</v>
      </c>
      <c r="D40" s="2">
        <v>0.335534635380076</v>
      </c>
      <c r="E40" s="2">
        <v>0.34382821762613602</v>
      </c>
      <c r="F40" s="2">
        <v>0.33475631447883297</v>
      </c>
      <c r="G40" s="2">
        <v>0.32514787596343397</v>
      </c>
      <c r="H40" s="2">
        <v>0.33024346660710302</v>
      </c>
      <c r="I40" s="2">
        <v>0.33640177114891601</v>
      </c>
    </row>
    <row r="41" spans="1:9" x14ac:dyDescent="0.3">
      <c r="A41" s="8" t="s">
        <v>52</v>
      </c>
      <c r="B41" s="2">
        <v>6.1178140525195199E-2</v>
      </c>
      <c r="C41" s="2">
        <v>6.3291139240506306E-2</v>
      </c>
      <c r="D41" s="2">
        <v>6.6320078684839107E-2</v>
      </c>
      <c r="E41" s="2">
        <v>7.0082993018047698E-2</v>
      </c>
      <c r="F41" s="2">
        <v>7.0793311988616103E-2</v>
      </c>
      <c r="G41" s="2">
        <v>7.0532353468363507E-2</v>
      </c>
      <c r="H41" s="2">
        <v>7.5943712307348699E-2</v>
      </c>
      <c r="I41" s="2">
        <v>8.1682591470519705E-2</v>
      </c>
    </row>
    <row r="42" spans="1:9" x14ac:dyDescent="0.3">
      <c r="A42" s="8" t="s">
        <v>53</v>
      </c>
      <c r="B42" s="2">
        <v>2.1291696238467002E-3</v>
      </c>
      <c r="C42" s="2">
        <v>2.83144570286476E-3</v>
      </c>
      <c r="D42" s="2">
        <v>3.0911901081916498E-3</v>
      </c>
      <c r="E42" s="2">
        <v>4.2155183770254201E-3</v>
      </c>
      <c r="F42" s="2">
        <v>4.2689434364994701E-3</v>
      </c>
      <c r="G42" s="2">
        <v>3.8537372288940698E-3</v>
      </c>
      <c r="H42" s="2">
        <v>4.80232298414117E-3</v>
      </c>
      <c r="I42" s="2">
        <v>5.9426707061291098E-3</v>
      </c>
    </row>
    <row r="43" spans="1:9" x14ac:dyDescent="0.3">
      <c r="A43" s="8" t="s">
        <v>54</v>
      </c>
      <c r="B43" s="2">
        <v>6.4172495668356506E-5</v>
      </c>
      <c r="C43" s="2">
        <v>0</v>
      </c>
      <c r="D43" s="2">
        <v>8.7604029785370104E-5</v>
      </c>
      <c r="E43" s="2">
        <v>2.8436558039015002E-5</v>
      </c>
      <c r="F43" s="2">
        <v>0</v>
      </c>
      <c r="G43" s="2">
        <v>5.4396605651807297E-5</v>
      </c>
      <c r="H43" s="2">
        <v>1.2371644191513099E-4</v>
      </c>
      <c r="I43" s="2">
        <v>6.5649823839639406E-5</v>
      </c>
    </row>
    <row r="44" spans="1:9" x14ac:dyDescent="0.3">
      <c r="A44" s="8" t="s">
        <v>55</v>
      </c>
      <c r="B44" s="2">
        <v>0.121542706795867</v>
      </c>
      <c r="C44" s="2">
        <v>0.118216263480035</v>
      </c>
      <c r="D44" s="2">
        <v>0.109505037231713</v>
      </c>
      <c r="E44" s="2">
        <v>0.109850423704715</v>
      </c>
      <c r="F44" s="2">
        <v>0.10570179057678</v>
      </c>
      <c r="G44" s="2">
        <v>0.108983599423396</v>
      </c>
      <c r="H44" s="2">
        <v>0.11480885809724101</v>
      </c>
      <c r="I44" s="2">
        <v>0.11946079611353</v>
      </c>
    </row>
    <row r="45" spans="1:9" x14ac:dyDescent="0.3">
      <c r="A45" s="8" t="s">
        <v>56</v>
      </c>
      <c r="B45" s="2">
        <v>0.46740037220047498</v>
      </c>
      <c r="C45" s="2">
        <v>0.465141358204605</v>
      </c>
      <c r="D45" s="2">
        <v>0.45936633085121897</v>
      </c>
      <c r="E45" s="2">
        <v>0.45634988341011201</v>
      </c>
      <c r="F45" s="2">
        <v>0.44684654949528302</v>
      </c>
      <c r="G45" s="2">
        <v>0.43791987379987501</v>
      </c>
      <c r="H45" s="2">
        <v>0.429642459482865</v>
      </c>
      <c r="I45" s="2">
        <v>0.42363831323719298</v>
      </c>
    </row>
    <row r="46" spans="1:9" x14ac:dyDescent="0.3">
      <c r="A46" s="8" t="s">
        <v>57</v>
      </c>
      <c r="B46" s="2">
        <v>0.34515176795225599</v>
      </c>
      <c r="C46" s="2">
        <v>0.34610900612066497</v>
      </c>
      <c r="D46" s="2">
        <v>0.35143816615564299</v>
      </c>
      <c r="E46" s="2">
        <v>0.35130523801399099</v>
      </c>
      <c r="F46" s="2">
        <v>0.358307891190142</v>
      </c>
      <c r="G46" s="2">
        <v>0.35803845840019599</v>
      </c>
      <c r="H46" s="2">
        <v>0.35707039465544999</v>
      </c>
      <c r="I46" s="2">
        <v>0.35258332056809</v>
      </c>
    </row>
    <row r="47" spans="1:9" x14ac:dyDescent="0.3">
      <c r="A47" s="8" t="s">
        <v>58</v>
      </c>
      <c r="B47" s="2">
        <v>6.4332926907527399E-2</v>
      </c>
      <c r="C47" s="2">
        <v>6.7910230253570403E-2</v>
      </c>
      <c r="D47" s="2">
        <v>7.6215505913272003E-2</v>
      </c>
      <c r="E47" s="2">
        <v>7.8598646419837298E-2</v>
      </c>
      <c r="F47" s="2">
        <v>8.4880490689550794E-2</v>
      </c>
      <c r="G47" s="2">
        <v>8.9482416297223005E-2</v>
      </c>
      <c r="H47" s="2">
        <v>9.2713101571198803E-2</v>
      </c>
      <c r="I47" s="2">
        <v>9.7533754951090901E-2</v>
      </c>
    </row>
    <row r="48" spans="1:9" x14ac:dyDescent="0.3">
      <c r="A48" s="8" t="s">
        <v>59</v>
      </c>
      <c r="B48" s="2">
        <v>1.5080536482063799E-3</v>
      </c>
      <c r="C48" s="2">
        <v>2.6231419411250402E-3</v>
      </c>
      <c r="D48" s="2">
        <v>3.38735581836764E-3</v>
      </c>
      <c r="E48" s="2">
        <v>3.8673718933060299E-3</v>
      </c>
      <c r="F48" s="2">
        <v>4.2632780482438001E-3</v>
      </c>
      <c r="G48" s="2">
        <v>5.5212554736584398E-3</v>
      </c>
      <c r="H48" s="2">
        <v>5.6414697513299502E-3</v>
      </c>
      <c r="I48" s="2">
        <v>6.7181653062564298E-3</v>
      </c>
    </row>
    <row r="49" spans="1:9" x14ac:dyDescent="0.3">
      <c r="A49" s="15"/>
    </row>
    <row r="50" spans="1:9" x14ac:dyDescent="0.3">
      <c r="A50" s="15"/>
    </row>
    <row r="51" spans="1:9" x14ac:dyDescent="0.3">
      <c r="A51" s="15"/>
      <c r="B51" s="17" t="s">
        <v>25</v>
      </c>
      <c r="C51" s="17"/>
      <c r="D51" s="17"/>
      <c r="E51" s="17"/>
      <c r="F51" s="17"/>
      <c r="G51" s="17"/>
      <c r="H51" s="17"/>
      <c r="I51" s="6" t="s">
        <v>40</v>
      </c>
    </row>
    <row r="52" spans="1:9" x14ac:dyDescent="0.3">
      <c r="A52" s="9" t="s">
        <v>27</v>
      </c>
      <c r="B52" s="4" t="s">
        <v>12</v>
      </c>
      <c r="C52" s="4" t="s">
        <v>13</v>
      </c>
      <c r="D52" s="4" t="s">
        <v>14</v>
      </c>
      <c r="E52" s="4" t="s">
        <v>15</v>
      </c>
      <c r="F52" s="4" t="s">
        <v>16</v>
      </c>
      <c r="G52" s="4" t="s">
        <v>17</v>
      </c>
      <c r="H52" s="4" t="s">
        <v>18</v>
      </c>
      <c r="I52" s="4" t="s">
        <v>19</v>
      </c>
    </row>
    <row r="53" spans="1:9" x14ac:dyDescent="0.3">
      <c r="A53" s="8" t="s">
        <v>42</v>
      </c>
      <c r="B53" s="2">
        <v>0</v>
      </c>
      <c r="C53" s="2">
        <v>-0.66666666666666696</v>
      </c>
      <c r="D53" s="2">
        <v>6</v>
      </c>
      <c r="E53" s="2">
        <v>-0.14285714285714299</v>
      </c>
      <c r="F53" s="2">
        <v>-0.5</v>
      </c>
      <c r="G53" s="2">
        <v>1</v>
      </c>
      <c r="H53" s="2">
        <v>-0.33333333333333298</v>
      </c>
      <c r="I53" s="3">
        <v>-0.42857142857142899</v>
      </c>
    </row>
    <row r="54" spans="1:9" x14ac:dyDescent="0.3">
      <c r="A54" s="8" t="s">
        <v>43</v>
      </c>
      <c r="B54" s="2">
        <v>8.4905660377358506E-3</v>
      </c>
      <c r="C54" s="2">
        <v>-4.3030869971936399E-2</v>
      </c>
      <c r="D54" s="2">
        <v>0.145650048875855</v>
      </c>
      <c r="E54" s="2">
        <v>4.26621160409556E-2</v>
      </c>
      <c r="F54" s="2">
        <v>0.117839607201309</v>
      </c>
      <c r="G54" s="2">
        <v>4.53879941434846E-2</v>
      </c>
      <c r="H54" s="2">
        <v>0.109243697478992</v>
      </c>
      <c r="I54" s="3">
        <v>0.35153583617747403</v>
      </c>
    </row>
    <row r="55" spans="1:9" x14ac:dyDescent="0.3">
      <c r="A55" s="8" t="s">
        <v>44</v>
      </c>
      <c r="B55" s="2">
        <v>1.70068027210884E-3</v>
      </c>
      <c r="C55" s="2">
        <v>-8.4040747028862495E-2</v>
      </c>
      <c r="D55" s="2">
        <v>5.5298115539079401E-2</v>
      </c>
      <c r="E55" s="2">
        <v>2.63466042154567E-2</v>
      </c>
      <c r="F55" s="2">
        <v>5.1055333713633799E-2</v>
      </c>
      <c r="G55" s="2">
        <v>3.52781546811398E-3</v>
      </c>
      <c r="H55" s="2">
        <v>-3.0016224986479201E-2</v>
      </c>
      <c r="I55" s="3">
        <v>5.0058548009367702E-2</v>
      </c>
    </row>
    <row r="56" spans="1:9" x14ac:dyDescent="0.3">
      <c r="A56" s="8" t="s">
        <v>45</v>
      </c>
      <c r="B56" s="2">
        <v>3.1643293779216097E-2</v>
      </c>
      <c r="C56" s="2">
        <v>-0.10247472987103499</v>
      </c>
      <c r="D56" s="2">
        <v>0.119223300970874</v>
      </c>
      <c r="E56" s="2">
        <v>2.15128383067314E-2</v>
      </c>
      <c r="F56" s="2">
        <v>8.7635869565217406E-2</v>
      </c>
      <c r="G56" s="2">
        <v>1.4053716427233E-2</v>
      </c>
      <c r="H56" s="2">
        <v>3.1721589159223899E-2</v>
      </c>
      <c r="I56" s="3">
        <v>0.16238723108952099</v>
      </c>
    </row>
    <row r="57" spans="1:9" x14ac:dyDescent="0.3">
      <c r="A57" s="8" t="s">
        <v>46</v>
      </c>
      <c r="B57" s="2">
        <v>7.4209245742092506E-2</v>
      </c>
      <c r="C57" s="2">
        <v>-9.0600226500566206E-2</v>
      </c>
      <c r="D57" s="2">
        <v>0.17061021170610199</v>
      </c>
      <c r="E57" s="2">
        <v>6.3829787234042498E-3</v>
      </c>
      <c r="F57" s="2">
        <v>8.4566596194503199E-2</v>
      </c>
      <c r="G57" s="2">
        <v>9.2592592592592601E-2</v>
      </c>
      <c r="H57" s="2">
        <v>2.4085637823371999E-2</v>
      </c>
      <c r="I57" s="3">
        <v>0.221276595744681</v>
      </c>
    </row>
    <row r="58" spans="1:9" x14ac:dyDescent="0.3">
      <c r="A58" s="8" t="s">
        <v>47</v>
      </c>
      <c r="B58" s="2">
        <v>0.45161290322580599</v>
      </c>
      <c r="C58" s="2">
        <v>0.24444444444444399</v>
      </c>
      <c r="D58" s="2">
        <v>0.19642857142857101</v>
      </c>
      <c r="E58" s="2">
        <v>0.164179104477612</v>
      </c>
      <c r="F58" s="2">
        <v>3.8461538461538498E-2</v>
      </c>
      <c r="G58" s="2">
        <v>0.13580246913580199</v>
      </c>
      <c r="H58" s="2">
        <v>0.15217391304347799</v>
      </c>
      <c r="I58" s="3">
        <v>0.58208955223880599</v>
      </c>
    </row>
    <row r="59" spans="1:9" x14ac:dyDescent="0.3">
      <c r="A59" s="8" t="s">
        <v>48</v>
      </c>
      <c r="B59" s="2">
        <v>0</v>
      </c>
      <c r="C59" s="2">
        <v>0</v>
      </c>
      <c r="D59" s="2">
        <v>-1</v>
      </c>
      <c r="E59" s="2">
        <v>0</v>
      </c>
      <c r="F59" s="2">
        <v>0</v>
      </c>
      <c r="G59" s="2">
        <v>-1</v>
      </c>
      <c r="H59" s="2">
        <v>0</v>
      </c>
      <c r="I59" s="3"/>
    </row>
    <row r="60" spans="1:9" x14ac:dyDescent="0.3">
      <c r="A60" s="8" t="s">
        <v>49</v>
      </c>
      <c r="B60" s="2">
        <v>-0.182890855457227</v>
      </c>
      <c r="C60" s="2">
        <v>0.16606498194945801</v>
      </c>
      <c r="D60" s="2">
        <v>-3.7151702786377701E-2</v>
      </c>
      <c r="E60" s="2">
        <v>0.20042872454447999</v>
      </c>
      <c r="F60" s="2">
        <v>0.38928571428571401</v>
      </c>
      <c r="G60" s="2">
        <v>-0.22107969151671</v>
      </c>
      <c r="H60" s="2">
        <v>-5.6930693069306898E-2</v>
      </c>
      <c r="I60" s="3">
        <v>0.22508038585209</v>
      </c>
    </row>
    <row r="61" spans="1:9" x14ac:dyDescent="0.3">
      <c r="A61" s="8" t="s">
        <v>50</v>
      </c>
      <c r="B61" s="2">
        <v>-0.14190687361419099</v>
      </c>
      <c r="C61" s="2">
        <v>0.20487264673311201</v>
      </c>
      <c r="D61" s="2">
        <v>6.7401960784313694E-2</v>
      </c>
      <c r="E61" s="2">
        <v>0.107060849598163</v>
      </c>
      <c r="F61" s="2">
        <v>0.33341975628727</v>
      </c>
      <c r="G61" s="2">
        <v>-0.21018860587205901</v>
      </c>
      <c r="H61" s="2">
        <v>-6.4746430329886806E-2</v>
      </c>
      <c r="I61" s="3">
        <v>9.0413318025258302E-2</v>
      </c>
    </row>
    <row r="62" spans="1:9" x14ac:dyDescent="0.3">
      <c r="A62" s="8" t="s">
        <v>51</v>
      </c>
      <c r="B62" s="2">
        <v>-0.14762886597938099</v>
      </c>
      <c r="C62" s="2">
        <v>0.155297532656023</v>
      </c>
      <c r="D62" s="2">
        <v>9.2964824120603001E-2</v>
      </c>
      <c r="E62" s="2">
        <v>8.1609195402298898E-2</v>
      </c>
      <c r="F62" s="2">
        <v>0.28515763372299002</v>
      </c>
      <c r="G62" s="2">
        <v>-0.18495038588754101</v>
      </c>
      <c r="H62" s="2">
        <v>-2.36726411903957E-2</v>
      </c>
      <c r="I62" s="3">
        <v>0.106130268199234</v>
      </c>
    </row>
    <row r="63" spans="1:9" x14ac:dyDescent="0.3">
      <c r="A63" s="8" t="s">
        <v>52</v>
      </c>
      <c r="B63" s="2">
        <v>-0.118329466357309</v>
      </c>
      <c r="C63" s="2">
        <v>0.24210526315789499</v>
      </c>
      <c r="D63" s="2">
        <v>0.12711864406779699</v>
      </c>
      <c r="E63" s="2">
        <v>0.12218045112782</v>
      </c>
      <c r="F63" s="2">
        <v>0.31825795644891097</v>
      </c>
      <c r="G63" s="2">
        <v>-0.135959339263024</v>
      </c>
      <c r="H63" s="2">
        <v>3.08823529411765E-2</v>
      </c>
      <c r="I63" s="3">
        <v>0.31766917293233099</v>
      </c>
    </row>
    <row r="64" spans="1:9" x14ac:dyDescent="0.3">
      <c r="A64" s="8" t="s">
        <v>53</v>
      </c>
      <c r="B64" s="2">
        <v>0.133333333333333</v>
      </c>
      <c r="C64" s="2">
        <v>0.29411764705882398</v>
      </c>
      <c r="D64" s="2">
        <v>0.45454545454545497</v>
      </c>
      <c r="E64" s="2">
        <v>0.125</v>
      </c>
      <c r="F64" s="2">
        <v>0.194444444444444</v>
      </c>
      <c r="G64" s="2">
        <v>0</v>
      </c>
      <c r="H64" s="2">
        <v>0.186046511627907</v>
      </c>
      <c r="I64" s="3">
        <v>0.59375</v>
      </c>
    </row>
    <row r="65" spans="1:9" x14ac:dyDescent="0.3">
      <c r="A65" s="8" t="s">
        <v>54</v>
      </c>
      <c r="B65" s="2">
        <v>-1</v>
      </c>
      <c r="C65" s="2">
        <v>0</v>
      </c>
      <c r="D65" s="2">
        <v>-0.66666666666666696</v>
      </c>
      <c r="E65" s="2">
        <v>-1</v>
      </c>
      <c r="F65" s="2">
        <v>0</v>
      </c>
      <c r="G65" s="2">
        <v>1.5</v>
      </c>
      <c r="H65" s="2">
        <v>-0.4</v>
      </c>
      <c r="I65" s="3">
        <v>2</v>
      </c>
    </row>
    <row r="66" spans="1:9" x14ac:dyDescent="0.3">
      <c r="A66" s="8" t="s">
        <v>55</v>
      </c>
      <c r="B66" s="2">
        <v>7.0749736008447695E-2</v>
      </c>
      <c r="C66" s="2">
        <v>-7.5443786982248504E-2</v>
      </c>
      <c r="D66" s="2">
        <v>3.01333333333333E-2</v>
      </c>
      <c r="E66" s="2">
        <v>-5.17732332384157E-3</v>
      </c>
      <c r="F66" s="2">
        <v>4.2674993494665601E-2</v>
      </c>
      <c r="G66" s="2">
        <v>0.15797354629398599</v>
      </c>
      <c r="H66" s="2">
        <v>0.176508620689655</v>
      </c>
      <c r="I66" s="3">
        <v>0.41315040124255797</v>
      </c>
    </row>
    <row r="67" spans="1:9" x14ac:dyDescent="0.3">
      <c r="A67" s="8" t="s">
        <v>56</v>
      </c>
      <c r="B67" s="2">
        <v>9.5558454039953306E-2</v>
      </c>
      <c r="C67" s="2">
        <v>-1.42866094366815E-2</v>
      </c>
      <c r="D67" s="2">
        <v>2.0151293624054399E-2</v>
      </c>
      <c r="E67" s="2">
        <v>1.23379860418744E-2</v>
      </c>
      <c r="F67" s="2">
        <v>-8.9252739135787292E-3</v>
      </c>
      <c r="G67" s="2">
        <v>7.84423327743618E-2</v>
      </c>
      <c r="H67" s="2">
        <v>0.114892881824464</v>
      </c>
      <c r="I67" s="3">
        <v>0.206318544366899</v>
      </c>
    </row>
    <row r="68" spans="1:9" x14ac:dyDescent="0.3">
      <c r="A68" s="8" t="s">
        <v>57</v>
      </c>
      <c r="B68" s="2">
        <v>0.103932323138421</v>
      </c>
      <c r="C68" s="2">
        <v>1.3473684210526299E-2</v>
      </c>
      <c r="D68" s="2">
        <v>2.65060240963855E-2</v>
      </c>
      <c r="E68" s="2">
        <v>5.4476282985267903E-2</v>
      </c>
      <c r="F68" s="2">
        <v>1.0516619329085699E-2</v>
      </c>
      <c r="G68" s="2">
        <v>9.6247341233667599E-2</v>
      </c>
      <c r="H68" s="2">
        <v>0.116485344051001</v>
      </c>
      <c r="I68" s="3">
        <v>0.30419297393556699</v>
      </c>
    </row>
    <row r="69" spans="1:9" x14ac:dyDescent="0.3">
      <c r="A69" s="8" t="s">
        <v>58</v>
      </c>
      <c r="B69" s="2">
        <v>0.162094763092269</v>
      </c>
      <c r="C69" s="2">
        <v>0.120171673819742</v>
      </c>
      <c r="D69" s="2">
        <v>5.9003831417624497E-2</v>
      </c>
      <c r="E69" s="2">
        <v>0.11649782923299599</v>
      </c>
      <c r="F69" s="2">
        <v>6.6104990278677903E-2</v>
      </c>
      <c r="G69" s="2">
        <v>0.138905775075988</v>
      </c>
      <c r="H69" s="2">
        <v>0.18948492127034999</v>
      </c>
      <c r="I69" s="3">
        <v>0.61251808972503596</v>
      </c>
    </row>
    <row r="70" spans="1:9" x14ac:dyDescent="0.3">
      <c r="A70" s="8" t="s">
        <v>59</v>
      </c>
      <c r="B70" s="2">
        <v>0.91489361702127703</v>
      </c>
      <c r="C70" s="2">
        <v>0.28888888888888897</v>
      </c>
      <c r="D70" s="2">
        <v>0.17241379310344801</v>
      </c>
      <c r="E70" s="2">
        <v>0.13970588235294101</v>
      </c>
      <c r="F70" s="2">
        <v>0.309677419354839</v>
      </c>
      <c r="G70" s="2">
        <v>0.123152709359606</v>
      </c>
      <c r="H70" s="2">
        <v>0.34649122807017502</v>
      </c>
      <c r="I70" s="3">
        <v>1.2573529411764699</v>
      </c>
    </row>
    <row r="71" spans="1:9" x14ac:dyDescent="0.3">
      <c r="A71" s="11" t="s">
        <v>11</v>
      </c>
      <c r="B71" s="3">
        <v>4.9121371349814799E-2</v>
      </c>
      <c r="C71" s="3">
        <v>6.9790832768848697E-3</v>
      </c>
      <c r="D71" s="3">
        <v>4.4519640418288903E-2</v>
      </c>
      <c r="E71" s="3">
        <v>4.3929665697390798E-2</v>
      </c>
      <c r="F71" s="3">
        <v>7.0963882449712107E-2</v>
      </c>
      <c r="G71" s="3">
        <v>2.9203323558162301E-2</v>
      </c>
      <c r="H71" s="3">
        <v>8.6446973423110196E-2</v>
      </c>
      <c r="I71" s="3">
        <v>0.25013173045022502</v>
      </c>
    </row>
    <row r="72" spans="1:9" x14ac:dyDescent="0.3">
      <c r="A72" s="15"/>
    </row>
    <row r="73" spans="1:9" x14ac:dyDescent="0.3">
      <c r="A73" s="13" t="s">
        <v>28</v>
      </c>
    </row>
    <row r="74" spans="1:9" x14ac:dyDescent="0.3">
      <c r="A74" s="14" t="s">
        <v>29</v>
      </c>
    </row>
    <row r="75" spans="1:9" x14ac:dyDescent="0.3">
      <c r="A75" s="14" t="s">
        <v>30</v>
      </c>
    </row>
    <row r="76" spans="1:9" x14ac:dyDescent="0.3">
      <c r="A76" s="14" t="s">
        <v>62</v>
      </c>
    </row>
    <row r="77" spans="1:9" x14ac:dyDescent="0.3">
      <c r="A77" s="14" t="s">
        <v>31</v>
      </c>
    </row>
    <row r="78" spans="1:9" x14ac:dyDescent="0.3">
      <c r="A78" s="15"/>
    </row>
    <row r="79" spans="1:9" x14ac:dyDescent="0.3">
      <c r="A79" s="15"/>
    </row>
    <row r="80" spans="1:9"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I6"/>
    <mergeCell ref="B29:I29"/>
    <mergeCell ref="B51:H51"/>
  </mergeCells>
  <pageMargins left="0.75" right="0.75" top="1" bottom="1" header="0.3" footer="0.3"/>
  <pageSetup paperSize="9" scale="93" fitToHeight="0" orientation="portrait" horizontalDpi="300" verticalDpi="300" r:id="rId1"/>
  <headerFooter scaleWithDoc="0" alignWithMargins="0">
    <oddHeader>&amp;LThe state of medical education and practice in the UK: 2025
Reference tables - based on registration data about
trainers</oddHeader>
    <oddFooter>&amp;LGeneral Medical Council&amp;R&amp;A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00"/>
  <sheetViews>
    <sheetView showGridLines="0" zoomScaleNormal="100" workbookViewId="0">
      <selection activeCell="A4" sqref="A4"/>
    </sheetView>
  </sheetViews>
  <sheetFormatPr defaultColWidth="11.5546875" defaultRowHeight="13.8" x14ac:dyDescent="0.3"/>
  <cols>
    <col min="1" max="1" width="55.6640625" customWidth="1"/>
    <col min="2" max="14" width="10.5546875" customWidth="1"/>
  </cols>
  <sheetData>
    <row r="1" spans="1:9" ht="15.6" x14ac:dyDescent="0.3">
      <c r="A1" s="12" t="s">
        <v>69</v>
      </c>
    </row>
    <row r="2" spans="1:9" ht="15.6" x14ac:dyDescent="0.3">
      <c r="A2" s="12" t="s">
        <v>21</v>
      </c>
    </row>
    <row r="3" spans="1:9" ht="15.6" x14ac:dyDescent="0.3">
      <c r="A3" s="12" t="s">
        <v>22</v>
      </c>
    </row>
    <row r="4" spans="1:9" ht="15.6" x14ac:dyDescent="0.3">
      <c r="A4" s="12" t="s">
        <v>70</v>
      </c>
    </row>
    <row r="5" spans="1:9" x14ac:dyDescent="0.3">
      <c r="A5" s="16" t="str">
        <f>HYPERLINK("#'Table of contents'!A6", "Back to contents")</f>
        <v>Back to contents</v>
      </c>
    </row>
    <row r="6" spans="1:9" x14ac:dyDescent="0.3">
      <c r="A6" s="15"/>
      <c r="B6" s="17" t="s">
        <v>23</v>
      </c>
      <c r="C6" s="18"/>
      <c r="D6" s="18"/>
      <c r="E6" s="18"/>
      <c r="F6" s="18"/>
      <c r="G6" s="18"/>
      <c r="H6" s="18"/>
      <c r="I6" s="18"/>
    </row>
    <row r="7" spans="1:9" x14ac:dyDescent="0.3">
      <c r="A7" s="9" t="s">
        <v>27</v>
      </c>
      <c r="B7" s="4" t="s">
        <v>0</v>
      </c>
      <c r="C7" s="4" t="s">
        <v>1</v>
      </c>
      <c r="D7" s="4" t="s">
        <v>2</v>
      </c>
      <c r="E7" s="4" t="s">
        <v>3</v>
      </c>
      <c r="F7" s="4" t="s">
        <v>4</v>
      </c>
      <c r="G7" s="4" t="s">
        <v>5</v>
      </c>
      <c r="H7" s="4" t="s">
        <v>6</v>
      </c>
      <c r="I7" s="4" t="s">
        <v>7</v>
      </c>
    </row>
    <row r="8" spans="1:9" x14ac:dyDescent="0.3">
      <c r="A8" s="7" t="s">
        <v>63</v>
      </c>
      <c r="B8" s="1">
        <v>5159</v>
      </c>
      <c r="C8" s="1">
        <v>5204</v>
      </c>
      <c r="D8" s="1">
        <v>4718</v>
      </c>
      <c r="E8" s="1">
        <v>5315</v>
      </c>
      <c r="F8" s="1">
        <v>5443</v>
      </c>
      <c r="G8" s="1">
        <v>5850</v>
      </c>
      <c r="H8" s="1">
        <v>6007</v>
      </c>
      <c r="I8" s="1">
        <v>6152</v>
      </c>
    </row>
    <row r="9" spans="1:9" x14ac:dyDescent="0.3">
      <c r="A9" s="7" t="s">
        <v>64</v>
      </c>
      <c r="B9" s="1">
        <v>3066</v>
      </c>
      <c r="C9" s="1">
        <v>3199</v>
      </c>
      <c r="D9" s="1">
        <v>2977</v>
      </c>
      <c r="E9" s="1">
        <v>3169</v>
      </c>
      <c r="F9" s="1">
        <v>3259</v>
      </c>
      <c r="G9" s="1">
        <v>3513</v>
      </c>
      <c r="H9" s="1">
        <v>3585</v>
      </c>
      <c r="I9" s="1">
        <v>3627</v>
      </c>
    </row>
    <row r="10" spans="1:9" x14ac:dyDescent="0.3">
      <c r="A10" s="7" t="s">
        <v>65</v>
      </c>
      <c r="B10" s="1">
        <v>5400</v>
      </c>
      <c r="C10" s="1">
        <v>4518</v>
      </c>
      <c r="D10" s="1">
        <v>5482</v>
      </c>
      <c r="E10" s="1">
        <v>5738</v>
      </c>
      <c r="F10" s="1">
        <v>6362</v>
      </c>
      <c r="G10" s="1">
        <v>8409</v>
      </c>
      <c r="H10" s="1">
        <v>6557</v>
      </c>
      <c r="I10" s="1">
        <v>6196</v>
      </c>
    </row>
    <row r="11" spans="1:9" x14ac:dyDescent="0.3">
      <c r="A11" s="7" t="s">
        <v>66</v>
      </c>
      <c r="B11" s="1">
        <v>1645</v>
      </c>
      <c r="C11" s="1">
        <v>1486</v>
      </c>
      <c r="D11" s="1">
        <v>1635</v>
      </c>
      <c r="E11" s="1">
        <v>1853</v>
      </c>
      <c r="F11" s="1">
        <v>2071</v>
      </c>
      <c r="G11" s="1">
        <v>2749</v>
      </c>
      <c r="H11" s="1">
        <v>2397</v>
      </c>
      <c r="I11" s="1">
        <v>2386</v>
      </c>
    </row>
    <row r="12" spans="1:9" x14ac:dyDescent="0.3">
      <c r="A12" s="7" t="s">
        <v>67</v>
      </c>
      <c r="B12" s="1">
        <v>21666</v>
      </c>
      <c r="C12" s="1">
        <v>23715</v>
      </c>
      <c r="D12" s="1">
        <v>23446</v>
      </c>
      <c r="E12" s="1">
        <v>23953</v>
      </c>
      <c r="F12" s="1">
        <v>24568</v>
      </c>
      <c r="G12" s="1">
        <v>24624</v>
      </c>
      <c r="H12" s="1">
        <v>27333</v>
      </c>
      <c r="I12" s="1">
        <v>30909</v>
      </c>
    </row>
    <row r="13" spans="1:9" x14ac:dyDescent="0.3">
      <c r="A13" s="7" t="s">
        <v>68</v>
      </c>
      <c r="B13" s="1">
        <v>9500</v>
      </c>
      <c r="C13" s="1">
        <v>10595</v>
      </c>
      <c r="D13" s="1">
        <v>10799</v>
      </c>
      <c r="E13" s="1">
        <v>11213</v>
      </c>
      <c r="F13" s="1">
        <v>11789</v>
      </c>
      <c r="G13" s="1">
        <v>12143</v>
      </c>
      <c r="H13" s="1">
        <v>13082</v>
      </c>
      <c r="I13" s="1">
        <v>14788</v>
      </c>
    </row>
    <row r="14" spans="1:9" x14ac:dyDescent="0.3">
      <c r="A14" s="10" t="s">
        <v>11</v>
      </c>
      <c r="B14" s="5">
        <v>46436</v>
      </c>
      <c r="C14" s="5">
        <v>48717</v>
      </c>
      <c r="D14" s="5">
        <v>49057</v>
      </c>
      <c r="E14" s="5">
        <v>51241</v>
      </c>
      <c r="F14" s="5">
        <v>53492</v>
      </c>
      <c r="G14" s="5">
        <v>57288</v>
      </c>
      <c r="H14" s="5">
        <v>58961</v>
      </c>
      <c r="I14" s="5">
        <v>64058</v>
      </c>
    </row>
    <row r="15" spans="1:9" x14ac:dyDescent="0.3">
      <c r="A15" s="15"/>
    </row>
    <row r="16" spans="1:9" x14ac:dyDescent="0.3">
      <c r="A16" s="15"/>
    </row>
    <row r="17" spans="1:9" x14ac:dyDescent="0.3">
      <c r="A17" s="15"/>
      <c r="B17" s="17" t="s">
        <v>24</v>
      </c>
      <c r="C17" s="18"/>
      <c r="D17" s="18"/>
      <c r="E17" s="18"/>
      <c r="F17" s="18"/>
      <c r="G17" s="18"/>
      <c r="H17" s="18"/>
      <c r="I17" s="18"/>
    </row>
    <row r="18" spans="1:9" x14ac:dyDescent="0.3">
      <c r="A18" s="9" t="s">
        <v>27</v>
      </c>
      <c r="B18" s="4" t="s">
        <v>0</v>
      </c>
      <c r="C18" s="4" t="s">
        <v>1</v>
      </c>
      <c r="D18" s="4" t="s">
        <v>2</v>
      </c>
      <c r="E18" s="4" t="s">
        <v>3</v>
      </c>
      <c r="F18" s="4" t="s">
        <v>4</v>
      </c>
      <c r="G18" s="4" t="s">
        <v>5</v>
      </c>
      <c r="H18" s="4" t="s">
        <v>6</v>
      </c>
      <c r="I18" s="4" t="s">
        <v>7</v>
      </c>
    </row>
    <row r="19" spans="1:9" x14ac:dyDescent="0.3">
      <c r="A19" s="8" t="s">
        <v>63</v>
      </c>
      <c r="B19" s="2">
        <v>0.62723404255319104</v>
      </c>
      <c r="C19" s="2">
        <v>0.61930263001309105</v>
      </c>
      <c r="D19" s="2">
        <v>0.61312540610786204</v>
      </c>
      <c r="E19" s="2">
        <v>0.62647336162187695</v>
      </c>
      <c r="F19" s="2">
        <v>0.62548839347276497</v>
      </c>
      <c r="G19" s="2">
        <v>0.62479974367190005</v>
      </c>
      <c r="H19" s="2">
        <v>0.62625104253544595</v>
      </c>
      <c r="I19" s="2">
        <v>0.62910318028428303</v>
      </c>
    </row>
    <row r="20" spans="1:9" x14ac:dyDescent="0.3">
      <c r="A20" s="8" t="s">
        <v>64</v>
      </c>
      <c r="B20" s="2">
        <v>0.37276595744680902</v>
      </c>
      <c r="C20" s="2">
        <v>0.38069736998690901</v>
      </c>
      <c r="D20" s="2">
        <v>0.38687459389213802</v>
      </c>
      <c r="E20" s="2">
        <v>0.373526638378123</v>
      </c>
      <c r="F20" s="2">
        <v>0.37451160652723497</v>
      </c>
      <c r="G20" s="2">
        <v>0.3752002563281</v>
      </c>
      <c r="H20" s="2">
        <v>0.373748957464554</v>
      </c>
      <c r="I20" s="2">
        <v>0.37089681971571697</v>
      </c>
    </row>
    <row r="21" spans="1:9" x14ac:dyDescent="0.3">
      <c r="A21" s="8" t="s">
        <v>65</v>
      </c>
      <c r="B21" s="2">
        <v>0.76650106458481204</v>
      </c>
      <c r="C21" s="2">
        <v>0.75249833444370395</v>
      </c>
      <c r="D21" s="2">
        <v>0.77026837150484795</v>
      </c>
      <c r="E21" s="2">
        <v>0.75589513898037197</v>
      </c>
      <c r="F21" s="2">
        <v>0.75441717063915603</v>
      </c>
      <c r="G21" s="2">
        <v>0.75362968273884201</v>
      </c>
      <c r="H21" s="2">
        <v>0.73229841411659602</v>
      </c>
      <c r="I21" s="2">
        <v>0.72197622931717598</v>
      </c>
    </row>
    <row r="22" spans="1:9" x14ac:dyDescent="0.3">
      <c r="A22" s="8" t="s">
        <v>66</v>
      </c>
      <c r="B22" s="2">
        <v>0.23349893541518801</v>
      </c>
      <c r="C22" s="2">
        <v>0.24750166555629599</v>
      </c>
      <c r="D22" s="2">
        <v>0.229731628495152</v>
      </c>
      <c r="E22" s="2">
        <v>0.244104861019628</v>
      </c>
      <c r="F22" s="2">
        <v>0.245582829360844</v>
      </c>
      <c r="G22" s="2">
        <v>0.24637031726115799</v>
      </c>
      <c r="H22" s="2">
        <v>0.26770158588340398</v>
      </c>
      <c r="I22" s="2">
        <v>0.27802377068282502</v>
      </c>
    </row>
    <row r="23" spans="1:9" x14ac:dyDescent="0.3">
      <c r="A23" s="8" t="s">
        <v>67</v>
      </c>
      <c r="B23" s="2">
        <v>0.69518064557530601</v>
      </c>
      <c r="C23" s="2">
        <v>0.691197901486447</v>
      </c>
      <c r="D23" s="2">
        <v>0.68465469411592905</v>
      </c>
      <c r="E23" s="2">
        <v>0.68114087470852502</v>
      </c>
      <c r="F23" s="2">
        <v>0.67574332315647601</v>
      </c>
      <c r="G23" s="2">
        <v>0.66973100878505198</v>
      </c>
      <c r="H23" s="2">
        <v>0.67630830137325204</v>
      </c>
      <c r="I23" s="2">
        <v>0.67639013501980405</v>
      </c>
    </row>
    <row r="24" spans="1:9" x14ac:dyDescent="0.3">
      <c r="A24" s="8" t="s">
        <v>68</v>
      </c>
      <c r="B24" s="2">
        <v>0.30481935442469399</v>
      </c>
      <c r="C24" s="2">
        <v>0.308802098513553</v>
      </c>
      <c r="D24" s="2">
        <v>0.315345305884071</v>
      </c>
      <c r="E24" s="2">
        <v>0.31885912529147498</v>
      </c>
      <c r="F24" s="2">
        <v>0.32425667684352399</v>
      </c>
      <c r="G24" s="2">
        <v>0.33026899121494802</v>
      </c>
      <c r="H24" s="2">
        <v>0.32369169862674801</v>
      </c>
      <c r="I24" s="2">
        <v>0.323609864980196</v>
      </c>
    </row>
    <row r="25" spans="1:9" x14ac:dyDescent="0.3">
      <c r="A25" s="15"/>
    </row>
    <row r="26" spans="1:9" x14ac:dyDescent="0.3">
      <c r="A26" s="15"/>
    </row>
    <row r="27" spans="1:9" x14ac:dyDescent="0.3">
      <c r="A27" s="15"/>
      <c r="B27" s="17" t="s">
        <v>25</v>
      </c>
      <c r="C27" s="17"/>
      <c r="D27" s="17"/>
      <c r="E27" s="17"/>
      <c r="F27" s="17"/>
      <c r="G27" s="17"/>
      <c r="H27" s="17"/>
      <c r="I27" s="6" t="s">
        <v>40</v>
      </c>
    </row>
    <row r="28" spans="1:9" x14ac:dyDescent="0.3">
      <c r="A28" s="9" t="s">
        <v>27</v>
      </c>
      <c r="B28" s="4" t="s">
        <v>12</v>
      </c>
      <c r="C28" s="4" t="s">
        <v>13</v>
      </c>
      <c r="D28" s="4" t="s">
        <v>14</v>
      </c>
      <c r="E28" s="4" t="s">
        <v>15</v>
      </c>
      <c r="F28" s="4" t="s">
        <v>16</v>
      </c>
      <c r="G28" s="4" t="s">
        <v>17</v>
      </c>
      <c r="H28" s="4" t="s">
        <v>18</v>
      </c>
      <c r="I28" s="4" t="s">
        <v>19</v>
      </c>
    </row>
    <row r="29" spans="1:9" x14ac:dyDescent="0.3">
      <c r="A29" s="8" t="s">
        <v>63</v>
      </c>
      <c r="B29" s="2">
        <v>8.7226206629191696E-3</v>
      </c>
      <c r="C29" s="2">
        <v>-9.3389700230591899E-2</v>
      </c>
      <c r="D29" s="2">
        <v>0.12653666807969499</v>
      </c>
      <c r="E29" s="2">
        <v>2.4082784571966099E-2</v>
      </c>
      <c r="F29" s="2">
        <v>7.4774940290281103E-2</v>
      </c>
      <c r="G29" s="2">
        <v>2.68376068376068E-2</v>
      </c>
      <c r="H29" s="2">
        <v>2.4138505077409701E-2</v>
      </c>
      <c r="I29" s="3">
        <v>0.15747883349012201</v>
      </c>
    </row>
    <row r="30" spans="1:9" x14ac:dyDescent="0.3">
      <c r="A30" s="8" t="s">
        <v>64</v>
      </c>
      <c r="B30" s="2">
        <v>4.3378995433790001E-2</v>
      </c>
      <c r="C30" s="2">
        <v>-6.9396686464520199E-2</v>
      </c>
      <c r="D30" s="2">
        <v>6.4494457507557904E-2</v>
      </c>
      <c r="E30" s="2">
        <v>2.8400126222783199E-2</v>
      </c>
      <c r="F30" s="2">
        <v>7.7938017796870193E-2</v>
      </c>
      <c r="G30" s="2">
        <v>2.0495303159692599E-2</v>
      </c>
      <c r="H30" s="2">
        <v>1.17154811715481E-2</v>
      </c>
      <c r="I30" s="3">
        <v>0.144525086778163</v>
      </c>
    </row>
    <row r="31" spans="1:9" x14ac:dyDescent="0.3">
      <c r="A31" s="8" t="s">
        <v>65</v>
      </c>
      <c r="B31" s="2">
        <v>-0.163333333333333</v>
      </c>
      <c r="C31" s="2">
        <v>0.213368747233289</v>
      </c>
      <c r="D31" s="2">
        <v>4.6698285297336703E-2</v>
      </c>
      <c r="E31" s="2">
        <v>0.108748692924364</v>
      </c>
      <c r="F31" s="2">
        <v>0.32175416535680601</v>
      </c>
      <c r="G31" s="2">
        <v>-0.22024021881317599</v>
      </c>
      <c r="H31" s="2">
        <v>-5.5055665700777801E-2</v>
      </c>
      <c r="I31" s="3">
        <v>7.9818752178459407E-2</v>
      </c>
    </row>
    <row r="32" spans="1:9" x14ac:dyDescent="0.3">
      <c r="A32" s="8" t="s">
        <v>66</v>
      </c>
      <c r="B32" s="2">
        <v>-9.6656534954407305E-2</v>
      </c>
      <c r="C32" s="2">
        <v>0.10026917900403801</v>
      </c>
      <c r="D32" s="2">
        <v>0.133333333333333</v>
      </c>
      <c r="E32" s="2">
        <v>0.11764705882352899</v>
      </c>
      <c r="F32" s="2">
        <v>0.32737807822308101</v>
      </c>
      <c r="G32" s="2">
        <v>-0.128046562386322</v>
      </c>
      <c r="H32" s="2">
        <v>-4.5890696704213602E-3</v>
      </c>
      <c r="I32" s="3">
        <v>0.28764166216945503</v>
      </c>
    </row>
    <row r="33" spans="1:9" x14ac:dyDescent="0.3">
      <c r="A33" s="8" t="s">
        <v>67</v>
      </c>
      <c r="B33" s="2">
        <v>9.4572140681251707E-2</v>
      </c>
      <c r="C33" s="2">
        <v>-1.13430318363905E-2</v>
      </c>
      <c r="D33" s="2">
        <v>2.1624157638829699E-2</v>
      </c>
      <c r="E33" s="2">
        <v>2.5675280758151401E-2</v>
      </c>
      <c r="F33" s="2">
        <v>2.2793878215564998E-3</v>
      </c>
      <c r="G33" s="2">
        <v>0.110014619883041</v>
      </c>
      <c r="H33" s="2">
        <v>0.13083086379102199</v>
      </c>
      <c r="I33" s="3">
        <v>0.290402037323091</v>
      </c>
    </row>
    <row r="34" spans="1:9" x14ac:dyDescent="0.3">
      <c r="A34" s="8" t="s">
        <v>68</v>
      </c>
      <c r="B34" s="2">
        <v>0.115263157894737</v>
      </c>
      <c r="C34" s="2">
        <v>1.9254365266635199E-2</v>
      </c>
      <c r="D34" s="2">
        <v>3.8336883044726398E-2</v>
      </c>
      <c r="E34" s="2">
        <v>5.1368946758227098E-2</v>
      </c>
      <c r="F34" s="2">
        <v>3.0027992196114999E-2</v>
      </c>
      <c r="G34" s="2">
        <v>7.7328502017623299E-2</v>
      </c>
      <c r="H34" s="2">
        <v>0.130408194465678</v>
      </c>
      <c r="I34" s="3">
        <v>0.31882636225809302</v>
      </c>
    </row>
    <row r="35" spans="1:9" x14ac:dyDescent="0.3">
      <c r="A35" s="11" t="s">
        <v>11</v>
      </c>
      <c r="B35" s="3">
        <v>4.9121371349814799E-2</v>
      </c>
      <c r="C35" s="3">
        <v>6.9790832768848697E-3</v>
      </c>
      <c r="D35" s="3">
        <v>4.4519640418288903E-2</v>
      </c>
      <c r="E35" s="3">
        <v>4.3929665697390798E-2</v>
      </c>
      <c r="F35" s="3">
        <v>7.0963882449712107E-2</v>
      </c>
      <c r="G35" s="3">
        <v>2.9203323558162301E-2</v>
      </c>
      <c r="H35" s="3">
        <v>8.6446973423110196E-2</v>
      </c>
      <c r="I35" s="3">
        <v>0.25013173045022502</v>
      </c>
    </row>
    <row r="36" spans="1:9" x14ac:dyDescent="0.3">
      <c r="A36" s="15"/>
    </row>
    <row r="37" spans="1:9" x14ac:dyDescent="0.3">
      <c r="A37" s="13" t="s">
        <v>28</v>
      </c>
    </row>
    <row r="38" spans="1:9" x14ac:dyDescent="0.3">
      <c r="A38" s="14" t="s">
        <v>29</v>
      </c>
    </row>
    <row r="39" spans="1:9" x14ac:dyDescent="0.3">
      <c r="A39" s="14" t="s">
        <v>30</v>
      </c>
    </row>
    <row r="40" spans="1:9" x14ac:dyDescent="0.3">
      <c r="A40" s="14" t="s">
        <v>71</v>
      </c>
    </row>
    <row r="41" spans="1:9" x14ac:dyDescent="0.3">
      <c r="A41" s="14" t="s">
        <v>31</v>
      </c>
    </row>
    <row r="42" spans="1:9" x14ac:dyDescent="0.3">
      <c r="A42" s="15"/>
    </row>
    <row r="43" spans="1:9" x14ac:dyDescent="0.3">
      <c r="A43" s="15"/>
    </row>
    <row r="44" spans="1:9" x14ac:dyDescent="0.3">
      <c r="A44" s="15"/>
    </row>
    <row r="45" spans="1:9" x14ac:dyDescent="0.3">
      <c r="A45" s="15"/>
    </row>
    <row r="46" spans="1:9" x14ac:dyDescent="0.3">
      <c r="A46" s="15"/>
    </row>
    <row r="47" spans="1:9" x14ac:dyDescent="0.3">
      <c r="A47" s="15"/>
    </row>
    <row r="48" spans="1:9"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I6"/>
    <mergeCell ref="B17:I17"/>
    <mergeCell ref="B27:H27"/>
  </mergeCells>
  <pageMargins left="0.75" right="0.75" top="1" bottom="1" header="0.3" footer="0.3"/>
  <pageSetup paperSize="9" scale="93" fitToHeight="0" orientation="portrait" horizontalDpi="300" verticalDpi="300" r:id="rId1"/>
  <headerFooter scaleWithDoc="0" alignWithMargins="0">
    <oddHeader>&amp;LThe state of medical education and practice in the UK: 2025
Reference tables - based on registration data about
trainers</oddHeader>
    <oddFooter>&amp;LGeneral Medical Council&amp;R&amp;A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00"/>
  <sheetViews>
    <sheetView showGridLines="0" zoomScaleNormal="100" workbookViewId="0"/>
  </sheetViews>
  <sheetFormatPr defaultColWidth="11.5546875" defaultRowHeight="13.8" x14ac:dyDescent="0.3"/>
  <cols>
    <col min="1" max="1" width="55.6640625" customWidth="1"/>
    <col min="2" max="14" width="10.5546875" customWidth="1"/>
  </cols>
  <sheetData>
    <row r="1" spans="1:9" ht="15.6" x14ac:dyDescent="0.3">
      <c r="A1" s="12" t="s">
        <v>90</v>
      </c>
    </row>
    <row r="2" spans="1:9" ht="15.6" x14ac:dyDescent="0.3">
      <c r="A2" s="12" t="s">
        <v>21</v>
      </c>
    </row>
    <row r="3" spans="1:9" ht="15.6" x14ac:dyDescent="0.3">
      <c r="A3" s="12" t="s">
        <v>22</v>
      </c>
    </row>
    <row r="4" spans="1:9" ht="15.6" x14ac:dyDescent="0.3">
      <c r="A4" s="12" t="s">
        <v>91</v>
      </c>
    </row>
    <row r="5" spans="1:9" x14ac:dyDescent="0.3">
      <c r="A5" s="16" t="str">
        <f>HYPERLINK("#'Table of contents'!A7", "Back to contents")</f>
        <v>Back to contents</v>
      </c>
    </row>
    <row r="6" spans="1:9" x14ac:dyDescent="0.3">
      <c r="A6" s="15"/>
      <c r="B6" s="17" t="s">
        <v>23</v>
      </c>
      <c r="C6" s="18"/>
      <c r="D6" s="18"/>
      <c r="E6" s="18"/>
      <c r="F6" s="18"/>
      <c r="G6" s="18"/>
      <c r="H6" s="18"/>
      <c r="I6" s="18"/>
    </row>
    <row r="7" spans="1:9" x14ac:dyDescent="0.3">
      <c r="A7" s="9" t="s">
        <v>27</v>
      </c>
      <c r="B7" s="4" t="s">
        <v>0</v>
      </c>
      <c r="C7" s="4" t="s">
        <v>1</v>
      </c>
      <c r="D7" s="4" t="s">
        <v>2</v>
      </c>
      <c r="E7" s="4" t="s">
        <v>3</v>
      </c>
      <c r="F7" s="4" t="s">
        <v>4</v>
      </c>
      <c r="G7" s="4" t="s">
        <v>5</v>
      </c>
      <c r="H7" s="4" t="s">
        <v>6</v>
      </c>
      <c r="I7" s="4" t="s">
        <v>7</v>
      </c>
    </row>
    <row r="8" spans="1:9" x14ac:dyDescent="0.3">
      <c r="A8" s="7" t="s">
        <v>72</v>
      </c>
      <c r="B8" s="1">
        <v>2269</v>
      </c>
      <c r="C8" s="1">
        <v>2380</v>
      </c>
      <c r="D8" s="1">
        <v>2267</v>
      </c>
      <c r="E8" s="1">
        <v>2450</v>
      </c>
      <c r="F8" s="1">
        <v>2599</v>
      </c>
      <c r="G8" s="1">
        <v>2836</v>
      </c>
      <c r="H8" s="1">
        <v>2954</v>
      </c>
      <c r="I8" s="1">
        <v>3054</v>
      </c>
    </row>
    <row r="9" spans="1:9" x14ac:dyDescent="0.3">
      <c r="A9" s="7" t="s">
        <v>73</v>
      </c>
      <c r="B9" s="1">
        <v>232</v>
      </c>
      <c r="C9" s="1">
        <v>252</v>
      </c>
      <c r="D9" s="1">
        <v>245</v>
      </c>
      <c r="E9" s="1">
        <v>277</v>
      </c>
      <c r="F9" s="1">
        <v>277</v>
      </c>
      <c r="G9" s="1">
        <v>318</v>
      </c>
      <c r="H9" s="1">
        <v>328</v>
      </c>
      <c r="I9" s="1">
        <v>365</v>
      </c>
    </row>
    <row r="10" spans="1:9" x14ac:dyDescent="0.3">
      <c r="A10" s="7" t="s">
        <v>74</v>
      </c>
      <c r="B10" s="1">
        <v>169</v>
      </c>
      <c r="C10" s="1">
        <v>171</v>
      </c>
      <c r="D10" s="1">
        <v>156</v>
      </c>
      <c r="E10" s="1">
        <v>167</v>
      </c>
      <c r="F10" s="1">
        <v>178</v>
      </c>
      <c r="G10" s="1">
        <v>214</v>
      </c>
      <c r="H10" s="1">
        <v>206</v>
      </c>
      <c r="I10" s="1">
        <v>204</v>
      </c>
    </row>
    <row r="11" spans="1:9" x14ac:dyDescent="0.3">
      <c r="A11" s="7" t="s">
        <v>75</v>
      </c>
      <c r="B11" s="1">
        <v>4805</v>
      </c>
      <c r="C11" s="1">
        <v>4829</v>
      </c>
      <c r="D11" s="1">
        <v>4316</v>
      </c>
      <c r="E11" s="1">
        <v>4765</v>
      </c>
      <c r="F11" s="1">
        <v>4796</v>
      </c>
      <c r="G11" s="1">
        <v>5158</v>
      </c>
      <c r="H11" s="1">
        <v>5327</v>
      </c>
      <c r="I11" s="1">
        <v>5351</v>
      </c>
    </row>
    <row r="12" spans="1:9" x14ac:dyDescent="0.3">
      <c r="A12" s="7" t="s">
        <v>76</v>
      </c>
      <c r="B12" s="1">
        <v>246</v>
      </c>
      <c r="C12" s="1">
        <v>254</v>
      </c>
      <c r="D12" s="1">
        <v>246</v>
      </c>
      <c r="E12" s="1">
        <v>285</v>
      </c>
      <c r="F12" s="1">
        <v>289</v>
      </c>
      <c r="G12" s="1">
        <v>317</v>
      </c>
      <c r="H12" s="1">
        <v>321</v>
      </c>
      <c r="I12" s="1">
        <v>366</v>
      </c>
    </row>
    <row r="13" spans="1:9" x14ac:dyDescent="0.3">
      <c r="A13" s="7" t="s">
        <v>77</v>
      </c>
      <c r="B13" s="1">
        <v>504</v>
      </c>
      <c r="C13" s="1">
        <v>517</v>
      </c>
      <c r="D13" s="1">
        <v>465</v>
      </c>
      <c r="E13" s="1">
        <v>540</v>
      </c>
      <c r="F13" s="1">
        <v>563</v>
      </c>
      <c r="G13" s="1">
        <v>520</v>
      </c>
      <c r="H13" s="1">
        <v>456</v>
      </c>
      <c r="I13" s="1">
        <v>439</v>
      </c>
    </row>
    <row r="14" spans="1:9" x14ac:dyDescent="0.3">
      <c r="A14" s="7" t="s">
        <v>78</v>
      </c>
      <c r="B14" s="1">
        <v>1654</v>
      </c>
      <c r="C14" s="1">
        <v>1468</v>
      </c>
      <c r="D14" s="1">
        <v>1494</v>
      </c>
      <c r="E14" s="1">
        <v>1762</v>
      </c>
      <c r="F14" s="1">
        <v>2086</v>
      </c>
      <c r="G14" s="1">
        <v>2616</v>
      </c>
      <c r="H14" s="1">
        <v>2499</v>
      </c>
      <c r="I14" s="1">
        <v>2391</v>
      </c>
    </row>
    <row r="15" spans="1:9" x14ac:dyDescent="0.3">
      <c r="A15" s="7" t="s">
        <v>79</v>
      </c>
      <c r="B15" s="1">
        <v>144</v>
      </c>
      <c r="C15" s="1">
        <v>130</v>
      </c>
      <c r="D15" s="1">
        <v>136</v>
      </c>
      <c r="E15" s="1">
        <v>157</v>
      </c>
      <c r="F15" s="1">
        <v>188</v>
      </c>
      <c r="G15" s="1">
        <v>229</v>
      </c>
      <c r="H15" s="1">
        <v>243</v>
      </c>
      <c r="I15" s="1">
        <v>253</v>
      </c>
    </row>
    <row r="16" spans="1:9" x14ac:dyDescent="0.3">
      <c r="A16" s="7" t="s">
        <v>80</v>
      </c>
      <c r="B16" s="1">
        <v>127</v>
      </c>
      <c r="C16" s="1">
        <v>104</v>
      </c>
      <c r="D16" s="1">
        <v>117</v>
      </c>
      <c r="E16" s="1">
        <v>151</v>
      </c>
      <c r="F16" s="1">
        <v>175</v>
      </c>
      <c r="G16" s="1">
        <v>234</v>
      </c>
      <c r="H16" s="1">
        <v>189</v>
      </c>
      <c r="I16" s="1">
        <v>188</v>
      </c>
    </row>
    <row r="17" spans="1:9" x14ac:dyDescent="0.3">
      <c r="A17" s="7" t="s">
        <v>81</v>
      </c>
      <c r="B17" s="1">
        <v>4338</v>
      </c>
      <c r="C17" s="1">
        <v>3619</v>
      </c>
      <c r="D17" s="1">
        <v>4541</v>
      </c>
      <c r="E17" s="1">
        <v>4712</v>
      </c>
      <c r="F17" s="1">
        <v>5064</v>
      </c>
      <c r="G17" s="1">
        <v>7053</v>
      </c>
      <c r="H17" s="1">
        <v>5257</v>
      </c>
      <c r="I17" s="1">
        <v>5050</v>
      </c>
    </row>
    <row r="18" spans="1:9" x14ac:dyDescent="0.3">
      <c r="A18" s="7" t="s">
        <v>82</v>
      </c>
      <c r="B18" s="1">
        <v>125</v>
      </c>
      <c r="C18" s="1">
        <v>112</v>
      </c>
      <c r="D18" s="1">
        <v>134</v>
      </c>
      <c r="E18" s="1">
        <v>153</v>
      </c>
      <c r="F18" s="1">
        <v>181</v>
      </c>
      <c r="G18" s="1">
        <v>253</v>
      </c>
      <c r="H18" s="1">
        <v>198</v>
      </c>
      <c r="I18" s="1">
        <v>226</v>
      </c>
    </row>
    <row r="19" spans="1:9" x14ac:dyDescent="0.3">
      <c r="A19" s="7" t="s">
        <v>83</v>
      </c>
      <c r="B19" s="1">
        <v>657</v>
      </c>
      <c r="C19" s="1">
        <v>571</v>
      </c>
      <c r="D19" s="1">
        <v>695</v>
      </c>
      <c r="E19" s="1">
        <v>656</v>
      </c>
      <c r="F19" s="1">
        <v>739</v>
      </c>
      <c r="G19" s="1">
        <v>773</v>
      </c>
      <c r="H19" s="1">
        <v>568</v>
      </c>
      <c r="I19" s="1">
        <v>474</v>
      </c>
    </row>
    <row r="20" spans="1:9" x14ac:dyDescent="0.3">
      <c r="A20" s="7" t="s">
        <v>84</v>
      </c>
      <c r="B20" s="1">
        <v>8054</v>
      </c>
      <c r="C20" s="1">
        <v>9023</v>
      </c>
      <c r="D20" s="1">
        <v>9235</v>
      </c>
      <c r="E20" s="1">
        <v>9635</v>
      </c>
      <c r="F20" s="1">
        <v>10084</v>
      </c>
      <c r="G20" s="1">
        <v>10486</v>
      </c>
      <c r="H20" s="1">
        <v>11332</v>
      </c>
      <c r="I20" s="1">
        <v>13117</v>
      </c>
    </row>
    <row r="21" spans="1:9" x14ac:dyDescent="0.3">
      <c r="A21" s="7" t="s">
        <v>85</v>
      </c>
      <c r="B21" s="1">
        <v>778</v>
      </c>
      <c r="C21" s="1">
        <v>820</v>
      </c>
      <c r="D21" s="1">
        <v>820</v>
      </c>
      <c r="E21" s="1">
        <v>849</v>
      </c>
      <c r="F21" s="1">
        <v>926</v>
      </c>
      <c r="G21" s="1">
        <v>993</v>
      </c>
      <c r="H21" s="1">
        <v>1109</v>
      </c>
      <c r="I21" s="1">
        <v>1288</v>
      </c>
    </row>
    <row r="22" spans="1:9" x14ac:dyDescent="0.3">
      <c r="A22" s="7" t="s">
        <v>86</v>
      </c>
      <c r="B22" s="1">
        <v>522</v>
      </c>
      <c r="C22" s="1">
        <v>612</v>
      </c>
      <c r="D22" s="1">
        <v>636</v>
      </c>
      <c r="E22" s="1">
        <v>659</v>
      </c>
      <c r="F22" s="1">
        <v>702</v>
      </c>
      <c r="G22" s="1">
        <v>759</v>
      </c>
      <c r="H22" s="1">
        <v>875</v>
      </c>
      <c r="I22" s="1">
        <v>1020</v>
      </c>
    </row>
    <row r="23" spans="1:9" x14ac:dyDescent="0.3">
      <c r="A23" s="7" t="s">
        <v>87</v>
      </c>
      <c r="B23" s="1">
        <v>19101</v>
      </c>
      <c r="C23" s="1">
        <v>20839</v>
      </c>
      <c r="D23" s="1">
        <v>20554</v>
      </c>
      <c r="E23" s="1">
        <v>20897</v>
      </c>
      <c r="F23" s="1">
        <v>21470</v>
      </c>
      <c r="G23" s="1">
        <v>21491</v>
      </c>
      <c r="H23" s="1">
        <v>23943</v>
      </c>
      <c r="I23" s="1">
        <v>26669</v>
      </c>
    </row>
    <row r="24" spans="1:9" x14ac:dyDescent="0.3">
      <c r="A24" s="7" t="s">
        <v>88</v>
      </c>
      <c r="B24" s="1">
        <v>730</v>
      </c>
      <c r="C24" s="1">
        <v>850</v>
      </c>
      <c r="D24" s="1">
        <v>893</v>
      </c>
      <c r="E24" s="1">
        <v>940</v>
      </c>
      <c r="F24" s="1">
        <v>1028</v>
      </c>
      <c r="G24" s="1">
        <v>1168</v>
      </c>
      <c r="H24" s="1">
        <v>1394</v>
      </c>
      <c r="I24" s="1">
        <v>1660</v>
      </c>
    </row>
    <row r="25" spans="1:9" x14ac:dyDescent="0.3">
      <c r="A25" s="7" t="s">
        <v>89</v>
      </c>
      <c r="B25" s="1">
        <v>1981</v>
      </c>
      <c r="C25" s="1">
        <v>2166</v>
      </c>
      <c r="D25" s="1">
        <v>2107</v>
      </c>
      <c r="E25" s="1">
        <v>2186</v>
      </c>
      <c r="F25" s="1">
        <v>2147</v>
      </c>
      <c r="G25" s="1">
        <v>1870</v>
      </c>
      <c r="H25" s="1">
        <v>1762</v>
      </c>
      <c r="I25" s="1">
        <v>1943</v>
      </c>
    </row>
    <row r="26" spans="1:9" x14ac:dyDescent="0.3">
      <c r="A26" s="10" t="s">
        <v>11</v>
      </c>
      <c r="B26" s="5">
        <v>46436</v>
      </c>
      <c r="C26" s="5">
        <v>48717</v>
      </c>
      <c r="D26" s="5">
        <v>49057</v>
      </c>
      <c r="E26" s="5">
        <v>51241</v>
      </c>
      <c r="F26" s="5">
        <v>53492</v>
      </c>
      <c r="G26" s="5">
        <v>57288</v>
      </c>
      <c r="H26" s="5">
        <v>58961</v>
      </c>
      <c r="I26" s="5">
        <v>64058</v>
      </c>
    </row>
    <row r="27" spans="1:9" x14ac:dyDescent="0.3">
      <c r="A27" s="15"/>
    </row>
    <row r="28" spans="1:9" x14ac:dyDescent="0.3">
      <c r="A28" s="15"/>
    </row>
    <row r="29" spans="1:9" x14ac:dyDescent="0.3">
      <c r="A29" s="15"/>
      <c r="B29" s="17" t="s">
        <v>24</v>
      </c>
      <c r="C29" s="18"/>
      <c r="D29" s="18"/>
      <c r="E29" s="18"/>
      <c r="F29" s="18"/>
      <c r="G29" s="18"/>
      <c r="H29" s="18"/>
      <c r="I29" s="18"/>
    </row>
    <row r="30" spans="1:9" x14ac:dyDescent="0.3">
      <c r="A30" s="9" t="s">
        <v>27</v>
      </c>
      <c r="B30" s="4" t="s">
        <v>0</v>
      </c>
      <c r="C30" s="4" t="s">
        <v>1</v>
      </c>
      <c r="D30" s="4" t="s">
        <v>2</v>
      </c>
      <c r="E30" s="4" t="s">
        <v>3</v>
      </c>
      <c r="F30" s="4" t="s">
        <v>4</v>
      </c>
      <c r="G30" s="4" t="s">
        <v>5</v>
      </c>
      <c r="H30" s="4" t="s">
        <v>6</v>
      </c>
      <c r="I30" s="4" t="s">
        <v>7</v>
      </c>
    </row>
    <row r="31" spans="1:9" x14ac:dyDescent="0.3">
      <c r="A31" s="8" t="s">
        <v>72</v>
      </c>
      <c r="B31" s="2">
        <v>0.27586626139817599</v>
      </c>
      <c r="C31" s="2">
        <v>0.28323217898369601</v>
      </c>
      <c r="D31" s="2">
        <v>0.294606887589344</v>
      </c>
      <c r="E31" s="2">
        <v>0.288778877887789</v>
      </c>
      <c r="F31" s="2">
        <v>0.29866697310962997</v>
      </c>
      <c r="G31" s="2">
        <v>0.30289437146213799</v>
      </c>
      <c r="H31" s="2">
        <v>0.30796497080900798</v>
      </c>
      <c r="I31" s="2">
        <v>0.312301871356989</v>
      </c>
    </row>
    <row r="32" spans="1:9" x14ac:dyDescent="0.3">
      <c r="A32" s="8" t="s">
        <v>73</v>
      </c>
      <c r="B32" s="2">
        <v>2.82066869300912E-2</v>
      </c>
      <c r="C32" s="2">
        <v>2.9989289539450199E-2</v>
      </c>
      <c r="D32" s="2">
        <v>3.18388564002599E-2</v>
      </c>
      <c r="E32" s="2">
        <v>3.26496935407826E-2</v>
      </c>
      <c r="F32" s="2">
        <v>3.1831762813146397E-2</v>
      </c>
      <c r="G32" s="2">
        <v>3.3963473245754598E-2</v>
      </c>
      <c r="H32" s="2">
        <v>3.4195162635529602E-2</v>
      </c>
      <c r="I32" s="2">
        <v>3.7324879844564902E-2</v>
      </c>
    </row>
    <row r="33" spans="1:9" x14ac:dyDescent="0.3">
      <c r="A33" s="8" t="s">
        <v>74</v>
      </c>
      <c r="B33" s="2">
        <v>2.0547112462006099E-2</v>
      </c>
      <c r="C33" s="2">
        <v>2.0349875044626899E-2</v>
      </c>
      <c r="D33" s="2">
        <v>2.02729044834308E-2</v>
      </c>
      <c r="E33" s="2">
        <v>1.9684111268269699E-2</v>
      </c>
      <c r="F33" s="2">
        <v>2.04550678005056E-2</v>
      </c>
      <c r="G33" s="2">
        <v>2.2855922247143001E-2</v>
      </c>
      <c r="H33" s="2">
        <v>2.1476230191826502E-2</v>
      </c>
      <c r="I33" s="2">
        <v>2.0861028735044501E-2</v>
      </c>
    </row>
    <row r="34" spans="1:9" x14ac:dyDescent="0.3">
      <c r="A34" s="8" t="s">
        <v>75</v>
      </c>
      <c r="B34" s="2">
        <v>0.58419452887538004</v>
      </c>
      <c r="C34" s="2">
        <v>0.57467571105557502</v>
      </c>
      <c r="D34" s="2">
        <v>0.56088369070825195</v>
      </c>
      <c r="E34" s="2">
        <v>0.56164545025931201</v>
      </c>
      <c r="F34" s="2">
        <v>0.55113766950126397</v>
      </c>
      <c r="G34" s="2">
        <v>0.55089180818113803</v>
      </c>
      <c r="H34" s="2">
        <v>0.55535863219349502</v>
      </c>
      <c r="I34" s="2">
        <v>0.54719296451579902</v>
      </c>
    </row>
    <row r="35" spans="1:9" x14ac:dyDescent="0.3">
      <c r="A35" s="8" t="s">
        <v>76</v>
      </c>
      <c r="B35" s="2">
        <v>2.9908814589665701E-2</v>
      </c>
      <c r="C35" s="2">
        <v>3.0227299773890302E-2</v>
      </c>
      <c r="D35" s="2">
        <v>3.1968810916179299E-2</v>
      </c>
      <c r="E35" s="2">
        <v>3.3592644978783601E-2</v>
      </c>
      <c r="F35" s="2">
        <v>3.3210756148011999E-2</v>
      </c>
      <c r="G35" s="2">
        <v>3.3856669870767901E-2</v>
      </c>
      <c r="H35" s="2">
        <v>3.3465387823185998E-2</v>
      </c>
      <c r="I35" s="2">
        <v>3.7427139789344498E-2</v>
      </c>
    </row>
    <row r="36" spans="1:9" x14ac:dyDescent="0.3">
      <c r="A36" s="8" t="s">
        <v>77</v>
      </c>
      <c r="B36" s="2">
        <v>6.1276595744680799E-2</v>
      </c>
      <c r="C36" s="2">
        <v>6.1525645602760901E-2</v>
      </c>
      <c r="D36" s="2">
        <v>6.0428849902534103E-2</v>
      </c>
      <c r="E36" s="2">
        <v>6.3649222065063696E-2</v>
      </c>
      <c r="F36" s="2">
        <v>6.4697770627442003E-2</v>
      </c>
      <c r="G36" s="2">
        <v>5.5537754993057797E-2</v>
      </c>
      <c r="H36" s="2">
        <v>4.7539616346955797E-2</v>
      </c>
      <c r="I36" s="2">
        <v>4.4892115758257502E-2</v>
      </c>
    </row>
    <row r="37" spans="1:9" x14ac:dyDescent="0.3">
      <c r="A37" s="8" t="s">
        <v>78</v>
      </c>
      <c r="B37" s="2">
        <v>0.23477643718949601</v>
      </c>
      <c r="C37" s="2">
        <v>0.244503664223851</v>
      </c>
      <c r="D37" s="2">
        <v>0.20991991007447</v>
      </c>
      <c r="E37" s="2">
        <v>0.232116980634962</v>
      </c>
      <c r="F37" s="2">
        <v>0.24736155579271901</v>
      </c>
      <c r="G37" s="2">
        <v>0.234450618390393</v>
      </c>
      <c r="H37" s="2">
        <v>0.27909314272950603</v>
      </c>
      <c r="I37" s="2">
        <v>0.27860638545793498</v>
      </c>
    </row>
    <row r="38" spans="1:9" x14ac:dyDescent="0.3">
      <c r="A38" s="8" t="s">
        <v>79</v>
      </c>
      <c r="B38" s="2">
        <v>2.0440028388928302E-2</v>
      </c>
      <c r="C38" s="2">
        <v>2.1652231845436399E-2</v>
      </c>
      <c r="D38" s="2">
        <v>1.91091752142757E-2</v>
      </c>
      <c r="E38" s="2">
        <v>2.0682387037281001E-2</v>
      </c>
      <c r="F38" s="2">
        <v>2.2293371279497199E-2</v>
      </c>
      <c r="G38" s="2">
        <v>2.0523391288761399E-2</v>
      </c>
      <c r="H38" s="2">
        <v>2.71387089568908E-2</v>
      </c>
      <c r="I38" s="2">
        <v>2.94803076206013E-2</v>
      </c>
    </row>
    <row r="39" spans="1:9" x14ac:dyDescent="0.3">
      <c r="A39" s="8" t="s">
        <v>80</v>
      </c>
      <c r="B39" s="2">
        <v>1.8026969481902098E-2</v>
      </c>
      <c r="C39" s="2">
        <v>1.7321785476349098E-2</v>
      </c>
      <c r="D39" s="2">
        <v>1.64395110299283E-2</v>
      </c>
      <c r="E39" s="2">
        <v>1.98919773415887E-2</v>
      </c>
      <c r="F39" s="2">
        <v>2.0751808371872401E-2</v>
      </c>
      <c r="G39" s="2">
        <v>2.0971500268865399E-2</v>
      </c>
      <c r="H39" s="2">
        <v>2.1107884744248399E-2</v>
      </c>
      <c r="I39" s="2">
        <v>2.1906315544162201E-2</v>
      </c>
    </row>
    <row r="40" spans="1:9" x14ac:dyDescent="0.3">
      <c r="A40" s="8" t="s">
        <v>81</v>
      </c>
      <c r="B40" s="2">
        <v>0.61575585521646603</v>
      </c>
      <c r="C40" s="2">
        <v>0.60276482345103299</v>
      </c>
      <c r="D40" s="2">
        <v>0.63804974005901405</v>
      </c>
      <c r="E40" s="2">
        <v>0.62073508101699404</v>
      </c>
      <c r="F40" s="2">
        <v>0.60049804340092505</v>
      </c>
      <c r="G40" s="2">
        <v>0.632102527334648</v>
      </c>
      <c r="H40" s="2">
        <v>0.58711190529372304</v>
      </c>
      <c r="I40" s="2">
        <v>0.58844092286180405</v>
      </c>
    </row>
    <row r="41" spans="1:9" x14ac:dyDescent="0.3">
      <c r="A41" s="8" t="s">
        <v>82</v>
      </c>
      <c r="B41" s="2">
        <v>1.7743080198722502E-2</v>
      </c>
      <c r="C41" s="2">
        <v>1.86542305129913E-2</v>
      </c>
      <c r="D41" s="2">
        <v>1.8828157931712799E-2</v>
      </c>
      <c r="E41" s="2">
        <v>2.01554472401528E-2</v>
      </c>
      <c r="F41" s="2">
        <v>2.1463298944622299E-2</v>
      </c>
      <c r="G41" s="2">
        <v>2.2674314393260401E-2</v>
      </c>
      <c r="H41" s="2">
        <v>2.2113022113022102E-2</v>
      </c>
      <c r="I41" s="2">
        <v>2.6334187835003499E-2</v>
      </c>
    </row>
    <row r="42" spans="1:9" x14ac:dyDescent="0.3">
      <c r="A42" s="8" t="s">
        <v>83</v>
      </c>
      <c r="B42" s="2">
        <v>9.3257629524485394E-2</v>
      </c>
      <c r="C42" s="2">
        <v>9.5103264490339803E-2</v>
      </c>
      <c r="D42" s="2">
        <v>9.7653505690599995E-2</v>
      </c>
      <c r="E42" s="2">
        <v>8.6418126729021202E-2</v>
      </c>
      <c r="F42" s="2">
        <v>8.7631922210364005E-2</v>
      </c>
      <c r="G42" s="2">
        <v>6.9277648324072405E-2</v>
      </c>
      <c r="H42" s="2">
        <v>6.3435336162608894E-2</v>
      </c>
      <c r="I42" s="2">
        <v>5.5231880680494103E-2</v>
      </c>
    </row>
    <row r="43" spans="1:9" x14ac:dyDescent="0.3">
      <c r="A43" s="8" t="s">
        <v>84</v>
      </c>
      <c r="B43" s="2">
        <v>0.25842264005647198</v>
      </c>
      <c r="C43" s="2">
        <v>0.26298455260856901</v>
      </c>
      <c r="D43" s="2">
        <v>0.26967440502263101</v>
      </c>
      <c r="E43" s="2">
        <v>0.27398623670590899</v>
      </c>
      <c r="F43" s="2">
        <v>0.27736061831284198</v>
      </c>
      <c r="G43" s="2">
        <v>0.285201403432426</v>
      </c>
      <c r="H43" s="2">
        <v>0.28039094395645198</v>
      </c>
      <c r="I43" s="2">
        <v>0.28704291310151703</v>
      </c>
    </row>
    <row r="44" spans="1:9" x14ac:dyDescent="0.3">
      <c r="A44" s="8" t="s">
        <v>85</v>
      </c>
      <c r="B44" s="2">
        <v>2.4963100814990698E-2</v>
      </c>
      <c r="C44" s="2">
        <v>2.3899737685805899E-2</v>
      </c>
      <c r="D44" s="2">
        <v>2.3945101474667801E-2</v>
      </c>
      <c r="E44" s="2">
        <v>2.4142637775123699E-2</v>
      </c>
      <c r="F44" s="2">
        <v>2.5469648210798501E-2</v>
      </c>
      <c r="G44" s="2">
        <v>2.70079147061223E-2</v>
      </c>
      <c r="H44" s="2">
        <v>2.7440306816775999E-2</v>
      </c>
      <c r="I44" s="2">
        <v>2.8185657701818499E-2</v>
      </c>
    </row>
    <row r="45" spans="1:9" x14ac:dyDescent="0.3">
      <c r="A45" s="8" t="s">
        <v>86</v>
      </c>
      <c r="B45" s="2">
        <v>1.6749021369441099E-2</v>
      </c>
      <c r="C45" s="2">
        <v>1.78373651996502E-2</v>
      </c>
      <c r="D45" s="2">
        <v>1.8572054314498501E-2</v>
      </c>
      <c r="E45" s="2">
        <v>1.8739691747710899E-2</v>
      </c>
      <c r="F45" s="2">
        <v>1.9308523805594498E-2</v>
      </c>
      <c r="G45" s="2">
        <v>2.06435118448609E-2</v>
      </c>
      <c r="H45" s="2">
        <v>2.16503773351478E-2</v>
      </c>
      <c r="I45" s="2">
        <v>2.2320940105477399E-2</v>
      </c>
    </row>
    <row r="46" spans="1:9" x14ac:dyDescent="0.3">
      <c r="A46" s="8" t="s">
        <v>87</v>
      </c>
      <c r="B46" s="2">
        <v>0.61287941988063899</v>
      </c>
      <c r="C46" s="2">
        <v>0.60737394345671802</v>
      </c>
      <c r="D46" s="2">
        <v>0.60020440940283204</v>
      </c>
      <c r="E46" s="2">
        <v>0.59423875334129606</v>
      </c>
      <c r="F46" s="2">
        <v>0.59053277223093203</v>
      </c>
      <c r="G46" s="2">
        <v>0.58451872603149602</v>
      </c>
      <c r="H46" s="2">
        <v>0.59242855375479397</v>
      </c>
      <c r="I46" s="2">
        <v>0.58360505065978097</v>
      </c>
    </row>
    <row r="47" spans="1:9" x14ac:dyDescent="0.3">
      <c r="A47" s="8" t="s">
        <v>88</v>
      </c>
      <c r="B47" s="2">
        <v>2.34229609189501E-2</v>
      </c>
      <c r="C47" s="2">
        <v>2.4774118332847601E-2</v>
      </c>
      <c r="D47" s="2">
        <v>2.60767995327785E-2</v>
      </c>
      <c r="E47" s="2">
        <v>2.6730364556674099E-2</v>
      </c>
      <c r="F47" s="2">
        <v>2.8275160216739599E-2</v>
      </c>
      <c r="G47" s="2">
        <v>3.1767617700655497E-2</v>
      </c>
      <c r="H47" s="2">
        <v>3.4492144005938398E-2</v>
      </c>
      <c r="I47" s="2">
        <v>3.6326235857933799E-2</v>
      </c>
    </row>
    <row r="48" spans="1:9" x14ac:dyDescent="0.3">
      <c r="A48" s="8" t="s">
        <v>89</v>
      </c>
      <c r="B48" s="2">
        <v>6.3562856959507197E-2</v>
      </c>
      <c r="C48" s="2">
        <v>6.3130282716409206E-2</v>
      </c>
      <c r="D48" s="2">
        <v>6.1527230252591603E-2</v>
      </c>
      <c r="E48" s="2">
        <v>6.2162315873286703E-2</v>
      </c>
      <c r="F48" s="2">
        <v>5.9053277223093198E-2</v>
      </c>
      <c r="G48" s="2">
        <v>5.08608262844399E-2</v>
      </c>
      <c r="H48" s="2">
        <v>4.3597674130892002E-2</v>
      </c>
      <c r="I48" s="2">
        <v>4.2519202573473101E-2</v>
      </c>
    </row>
    <row r="49" spans="1:9" x14ac:dyDescent="0.3">
      <c r="A49" s="15"/>
    </row>
    <row r="50" spans="1:9" x14ac:dyDescent="0.3">
      <c r="A50" s="15"/>
    </row>
    <row r="51" spans="1:9" x14ac:dyDescent="0.3">
      <c r="A51" s="15"/>
      <c r="B51" s="17" t="s">
        <v>25</v>
      </c>
      <c r="C51" s="17"/>
      <c r="D51" s="17"/>
      <c r="E51" s="17"/>
      <c r="F51" s="17"/>
      <c r="G51" s="17"/>
      <c r="H51" s="17"/>
      <c r="I51" s="6" t="s">
        <v>40</v>
      </c>
    </row>
    <row r="52" spans="1:9" x14ac:dyDescent="0.3">
      <c r="A52" s="9" t="s">
        <v>27</v>
      </c>
      <c r="B52" s="4" t="s">
        <v>12</v>
      </c>
      <c r="C52" s="4" t="s">
        <v>13</v>
      </c>
      <c r="D52" s="4" t="s">
        <v>14</v>
      </c>
      <c r="E52" s="4" t="s">
        <v>15</v>
      </c>
      <c r="F52" s="4" t="s">
        <v>16</v>
      </c>
      <c r="G52" s="4" t="s">
        <v>17</v>
      </c>
      <c r="H52" s="4" t="s">
        <v>18</v>
      </c>
      <c r="I52" s="4" t="s">
        <v>19</v>
      </c>
    </row>
    <row r="53" spans="1:9" x14ac:dyDescent="0.3">
      <c r="A53" s="8" t="s">
        <v>72</v>
      </c>
      <c r="B53" s="2">
        <v>4.8920229175848401E-2</v>
      </c>
      <c r="C53" s="2">
        <v>-4.7478991596638702E-2</v>
      </c>
      <c r="D53" s="2">
        <v>8.0723423026025601E-2</v>
      </c>
      <c r="E53" s="2">
        <v>6.0816326530612197E-2</v>
      </c>
      <c r="F53" s="2">
        <v>9.1188918814928799E-2</v>
      </c>
      <c r="G53" s="2">
        <v>4.1607898448518997E-2</v>
      </c>
      <c r="H53" s="2">
        <v>3.3852403520649998E-2</v>
      </c>
      <c r="I53" s="3">
        <v>0.246530612244898</v>
      </c>
    </row>
    <row r="54" spans="1:9" x14ac:dyDescent="0.3">
      <c r="A54" s="8" t="s">
        <v>73</v>
      </c>
      <c r="B54" s="2">
        <v>8.6206896551724102E-2</v>
      </c>
      <c r="C54" s="2">
        <v>-2.7777777777777801E-2</v>
      </c>
      <c r="D54" s="2">
        <v>0.130612244897959</v>
      </c>
      <c r="E54" s="2">
        <v>0</v>
      </c>
      <c r="F54" s="2">
        <v>0.14801444043321299</v>
      </c>
      <c r="G54" s="2">
        <v>3.1446540880503103E-2</v>
      </c>
      <c r="H54" s="2">
        <v>0.11280487804878001</v>
      </c>
      <c r="I54" s="3">
        <v>0.31768953068592098</v>
      </c>
    </row>
    <row r="55" spans="1:9" x14ac:dyDescent="0.3">
      <c r="A55" s="8" t="s">
        <v>74</v>
      </c>
      <c r="B55" s="2">
        <v>1.18343195266272E-2</v>
      </c>
      <c r="C55" s="2">
        <v>-8.7719298245614002E-2</v>
      </c>
      <c r="D55" s="2">
        <v>7.0512820512820498E-2</v>
      </c>
      <c r="E55" s="2">
        <v>6.5868263473053898E-2</v>
      </c>
      <c r="F55" s="2">
        <v>0.202247191011236</v>
      </c>
      <c r="G55" s="2">
        <v>-3.7383177570093497E-2</v>
      </c>
      <c r="H55" s="2">
        <v>-9.7087378640776708E-3</v>
      </c>
      <c r="I55" s="3">
        <v>0.22155688622754499</v>
      </c>
    </row>
    <row r="56" spans="1:9" x14ac:dyDescent="0.3">
      <c r="A56" s="8" t="s">
        <v>75</v>
      </c>
      <c r="B56" s="2">
        <v>4.9947970863683704E-3</v>
      </c>
      <c r="C56" s="2">
        <v>-0.106233174570304</v>
      </c>
      <c r="D56" s="2">
        <v>0.104031510658017</v>
      </c>
      <c r="E56" s="2">
        <v>6.5057712486883499E-3</v>
      </c>
      <c r="F56" s="2">
        <v>7.5479566305254403E-2</v>
      </c>
      <c r="G56" s="2">
        <v>3.27646374563784E-2</v>
      </c>
      <c r="H56" s="2">
        <v>4.5053501032476101E-3</v>
      </c>
      <c r="I56" s="3">
        <v>0.122980062959077</v>
      </c>
    </row>
    <row r="57" spans="1:9" x14ac:dyDescent="0.3">
      <c r="A57" s="8" t="s">
        <v>76</v>
      </c>
      <c r="B57" s="2">
        <v>3.2520325203252001E-2</v>
      </c>
      <c r="C57" s="2">
        <v>-3.1496062992125998E-2</v>
      </c>
      <c r="D57" s="2">
        <v>0.15853658536585399</v>
      </c>
      <c r="E57" s="2">
        <v>1.4035087719298201E-2</v>
      </c>
      <c r="F57" s="2">
        <v>9.6885813148788899E-2</v>
      </c>
      <c r="G57" s="2">
        <v>1.2618296529968501E-2</v>
      </c>
      <c r="H57" s="2">
        <v>0.14018691588785001</v>
      </c>
      <c r="I57" s="3">
        <v>0.28421052631578902</v>
      </c>
    </row>
    <row r="58" spans="1:9" x14ac:dyDescent="0.3">
      <c r="A58" s="8" t="s">
        <v>77</v>
      </c>
      <c r="B58" s="2">
        <v>2.5793650793650799E-2</v>
      </c>
      <c r="C58" s="2">
        <v>-0.100580270793037</v>
      </c>
      <c r="D58" s="2">
        <v>0.16129032258064499</v>
      </c>
      <c r="E58" s="2">
        <v>4.2592592592592599E-2</v>
      </c>
      <c r="F58" s="2">
        <v>-7.6376554174067496E-2</v>
      </c>
      <c r="G58" s="2">
        <v>-0.123076923076923</v>
      </c>
      <c r="H58" s="2">
        <v>-3.7280701754385998E-2</v>
      </c>
      <c r="I58" s="3">
        <v>-0.187037037037037</v>
      </c>
    </row>
    <row r="59" spans="1:9" x14ac:dyDescent="0.3">
      <c r="A59" s="8" t="s">
        <v>78</v>
      </c>
      <c r="B59" s="2">
        <v>-0.112454655380895</v>
      </c>
      <c r="C59" s="2">
        <v>1.77111716621253E-2</v>
      </c>
      <c r="D59" s="2">
        <v>0.17938420348058901</v>
      </c>
      <c r="E59" s="2">
        <v>0.18388195232690099</v>
      </c>
      <c r="F59" s="2">
        <v>0.25407478427612701</v>
      </c>
      <c r="G59" s="2">
        <v>-4.4724770642201803E-2</v>
      </c>
      <c r="H59" s="2">
        <v>-4.3217286914765903E-2</v>
      </c>
      <c r="I59" s="3">
        <v>0.35698070374574298</v>
      </c>
    </row>
    <row r="60" spans="1:9" x14ac:dyDescent="0.3">
      <c r="A60" s="8" t="s">
        <v>79</v>
      </c>
      <c r="B60" s="2">
        <v>-9.7222222222222196E-2</v>
      </c>
      <c r="C60" s="2">
        <v>4.6153846153846198E-2</v>
      </c>
      <c r="D60" s="2">
        <v>0.154411764705882</v>
      </c>
      <c r="E60" s="2">
        <v>0.19745222929936301</v>
      </c>
      <c r="F60" s="2">
        <v>0.21808510638297901</v>
      </c>
      <c r="G60" s="2">
        <v>6.1135371179039298E-2</v>
      </c>
      <c r="H60" s="2">
        <v>4.1152263374485597E-2</v>
      </c>
      <c r="I60" s="3">
        <v>0.611464968152866</v>
      </c>
    </row>
    <row r="61" spans="1:9" x14ac:dyDescent="0.3">
      <c r="A61" s="8" t="s">
        <v>80</v>
      </c>
      <c r="B61" s="2">
        <v>-0.181102362204724</v>
      </c>
      <c r="C61" s="2">
        <v>0.125</v>
      </c>
      <c r="D61" s="2">
        <v>0.29059829059829101</v>
      </c>
      <c r="E61" s="2">
        <v>0.158940397350993</v>
      </c>
      <c r="F61" s="2">
        <v>0.33714285714285702</v>
      </c>
      <c r="G61" s="2">
        <v>-0.19230769230769201</v>
      </c>
      <c r="H61" s="2">
        <v>-5.2910052910052898E-3</v>
      </c>
      <c r="I61" s="3">
        <v>0.24503311258278099</v>
      </c>
    </row>
    <row r="62" spans="1:9" x14ac:dyDescent="0.3">
      <c r="A62" s="8" t="s">
        <v>81</v>
      </c>
      <c r="B62" s="2">
        <v>-0.16574458275703099</v>
      </c>
      <c r="C62" s="2">
        <v>0.25476651008565898</v>
      </c>
      <c r="D62" s="2">
        <v>3.7656903765690398E-2</v>
      </c>
      <c r="E62" s="2">
        <v>7.4702886247877798E-2</v>
      </c>
      <c r="F62" s="2">
        <v>0.392772511848341</v>
      </c>
      <c r="G62" s="2">
        <v>-0.25464341415000702</v>
      </c>
      <c r="H62" s="2">
        <v>-3.93760700019022E-2</v>
      </c>
      <c r="I62" s="3">
        <v>7.1731748726655303E-2</v>
      </c>
    </row>
    <row r="63" spans="1:9" x14ac:dyDescent="0.3">
      <c r="A63" s="8" t="s">
        <v>82</v>
      </c>
      <c r="B63" s="2">
        <v>-0.104</v>
      </c>
      <c r="C63" s="2">
        <v>0.19642857142857101</v>
      </c>
      <c r="D63" s="2">
        <v>0.14179104477611901</v>
      </c>
      <c r="E63" s="2">
        <v>0.18300653594771199</v>
      </c>
      <c r="F63" s="2">
        <v>0.39779005524861899</v>
      </c>
      <c r="G63" s="2">
        <v>-0.217391304347826</v>
      </c>
      <c r="H63" s="2">
        <v>0.14141414141414099</v>
      </c>
      <c r="I63" s="3">
        <v>0.47712418300653597</v>
      </c>
    </row>
    <row r="64" spans="1:9" x14ac:dyDescent="0.3">
      <c r="A64" s="8" t="s">
        <v>83</v>
      </c>
      <c r="B64" s="2">
        <v>-0.13089802130898001</v>
      </c>
      <c r="C64" s="2">
        <v>0.217162872154116</v>
      </c>
      <c r="D64" s="2">
        <v>-5.6115107913669103E-2</v>
      </c>
      <c r="E64" s="2">
        <v>0.126524390243902</v>
      </c>
      <c r="F64" s="2">
        <v>4.6008119079837602E-2</v>
      </c>
      <c r="G64" s="2">
        <v>-0.26520051746442402</v>
      </c>
      <c r="H64" s="2">
        <v>-0.16549295774647901</v>
      </c>
      <c r="I64" s="3">
        <v>-0.27743902439024398</v>
      </c>
    </row>
    <row r="65" spans="1:9" x14ac:dyDescent="0.3">
      <c r="A65" s="8" t="s">
        <v>84</v>
      </c>
      <c r="B65" s="2">
        <v>0.12031288800596</v>
      </c>
      <c r="C65" s="2">
        <v>2.3495511470686001E-2</v>
      </c>
      <c r="D65" s="2">
        <v>4.3313481321061199E-2</v>
      </c>
      <c r="E65" s="2">
        <v>4.6600934094447301E-2</v>
      </c>
      <c r="F65" s="2">
        <v>3.98651328837763E-2</v>
      </c>
      <c r="G65" s="2">
        <v>8.0679000572191503E-2</v>
      </c>
      <c r="H65" s="2">
        <v>0.157518531591952</v>
      </c>
      <c r="I65" s="3">
        <v>0.36139076284379901</v>
      </c>
    </row>
    <row r="66" spans="1:9" x14ac:dyDescent="0.3">
      <c r="A66" s="8" t="s">
        <v>85</v>
      </c>
      <c r="B66" s="2">
        <v>5.3984575835475598E-2</v>
      </c>
      <c r="C66" s="2">
        <v>0</v>
      </c>
      <c r="D66" s="2">
        <v>3.5365853658536603E-2</v>
      </c>
      <c r="E66" s="2">
        <v>9.0694935217903394E-2</v>
      </c>
      <c r="F66" s="2">
        <v>7.2354211663067006E-2</v>
      </c>
      <c r="G66" s="2">
        <v>0.116817724068479</v>
      </c>
      <c r="H66" s="2">
        <v>0.161406672678088</v>
      </c>
      <c r="I66" s="3">
        <v>0.51707891637220305</v>
      </c>
    </row>
    <row r="67" spans="1:9" x14ac:dyDescent="0.3">
      <c r="A67" s="8" t="s">
        <v>86</v>
      </c>
      <c r="B67" s="2">
        <v>0.17241379310344801</v>
      </c>
      <c r="C67" s="2">
        <v>3.9215686274509803E-2</v>
      </c>
      <c r="D67" s="2">
        <v>3.6163522012578601E-2</v>
      </c>
      <c r="E67" s="2">
        <v>6.5250379362670696E-2</v>
      </c>
      <c r="F67" s="2">
        <v>8.11965811965812E-2</v>
      </c>
      <c r="G67" s="2">
        <v>0.15283267457180499</v>
      </c>
      <c r="H67" s="2">
        <v>0.16571428571428601</v>
      </c>
      <c r="I67" s="3">
        <v>0.54779969650986304</v>
      </c>
    </row>
    <row r="68" spans="1:9" x14ac:dyDescent="0.3">
      <c r="A68" s="8" t="s">
        <v>87</v>
      </c>
      <c r="B68" s="2">
        <v>9.0990000523532802E-2</v>
      </c>
      <c r="C68" s="2">
        <v>-1.36762800518259E-2</v>
      </c>
      <c r="D68" s="2">
        <v>1.66877493431935E-2</v>
      </c>
      <c r="E68" s="2">
        <v>2.7420203857012999E-2</v>
      </c>
      <c r="F68" s="2">
        <v>9.7810898928737803E-4</v>
      </c>
      <c r="G68" s="2">
        <v>0.114094272020846</v>
      </c>
      <c r="H68" s="2">
        <v>0.113853735956229</v>
      </c>
      <c r="I68" s="3">
        <v>0.27621189644446598</v>
      </c>
    </row>
    <row r="69" spans="1:9" x14ac:dyDescent="0.3">
      <c r="A69" s="8" t="s">
        <v>88</v>
      </c>
      <c r="B69" s="2">
        <v>0.164383561643836</v>
      </c>
      <c r="C69" s="2">
        <v>5.0588235294117601E-2</v>
      </c>
      <c r="D69" s="2">
        <v>5.2631578947368397E-2</v>
      </c>
      <c r="E69" s="2">
        <v>9.3617021276595699E-2</v>
      </c>
      <c r="F69" s="2">
        <v>0.136186770428016</v>
      </c>
      <c r="G69" s="2">
        <v>0.193493150684932</v>
      </c>
      <c r="H69" s="2">
        <v>0.19081779053084599</v>
      </c>
      <c r="I69" s="3">
        <v>0.76595744680851097</v>
      </c>
    </row>
    <row r="70" spans="1:9" x14ac:dyDescent="0.3">
      <c r="A70" s="8" t="s">
        <v>89</v>
      </c>
      <c r="B70" s="2">
        <v>9.3387178192831904E-2</v>
      </c>
      <c r="C70" s="2">
        <v>-2.72391505078486E-2</v>
      </c>
      <c r="D70" s="2">
        <v>3.7494067394399602E-2</v>
      </c>
      <c r="E70" s="2">
        <v>-1.7840805123513302E-2</v>
      </c>
      <c r="F70" s="2">
        <v>-0.12901723334885901</v>
      </c>
      <c r="G70" s="2">
        <v>-5.7754010695187201E-2</v>
      </c>
      <c r="H70" s="2">
        <v>0.10272417707151001</v>
      </c>
      <c r="I70" s="3">
        <v>-0.111161939615737</v>
      </c>
    </row>
    <row r="71" spans="1:9" x14ac:dyDescent="0.3">
      <c r="A71" s="11" t="s">
        <v>11</v>
      </c>
      <c r="B71" s="3">
        <v>4.9121371349814799E-2</v>
      </c>
      <c r="C71" s="3">
        <v>6.9790832768848697E-3</v>
      </c>
      <c r="D71" s="3">
        <v>4.4519640418288903E-2</v>
      </c>
      <c r="E71" s="3">
        <v>4.3929665697390798E-2</v>
      </c>
      <c r="F71" s="3">
        <v>7.0963882449712107E-2</v>
      </c>
      <c r="G71" s="3">
        <v>2.9203323558162301E-2</v>
      </c>
      <c r="H71" s="3">
        <v>8.6446973423110196E-2</v>
      </c>
      <c r="I71" s="3">
        <v>0.25013173045022502</v>
      </c>
    </row>
    <row r="72" spans="1:9" x14ac:dyDescent="0.3">
      <c r="A72" s="15"/>
    </row>
    <row r="73" spans="1:9" x14ac:dyDescent="0.3">
      <c r="A73" s="13" t="s">
        <v>28</v>
      </c>
    </row>
    <row r="74" spans="1:9" x14ac:dyDescent="0.3">
      <c r="A74" s="14" t="s">
        <v>29</v>
      </c>
    </row>
    <row r="75" spans="1:9" x14ac:dyDescent="0.3">
      <c r="A75" s="14" t="s">
        <v>30</v>
      </c>
    </row>
    <row r="76" spans="1:9" x14ac:dyDescent="0.3">
      <c r="A76" s="14" t="s">
        <v>92</v>
      </c>
    </row>
    <row r="77" spans="1:9" x14ac:dyDescent="0.3">
      <c r="A77" s="14" t="s">
        <v>31</v>
      </c>
    </row>
    <row r="78" spans="1:9" x14ac:dyDescent="0.3">
      <c r="A78" s="15"/>
    </row>
    <row r="79" spans="1:9" x14ac:dyDescent="0.3">
      <c r="A79" s="15"/>
    </row>
    <row r="80" spans="1:9"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I6"/>
    <mergeCell ref="B29:I29"/>
    <mergeCell ref="B51:H51"/>
  </mergeCells>
  <pageMargins left="0.75" right="0.75" top="1" bottom="1" header="0.3" footer="0.3"/>
  <pageSetup paperSize="9" scale="93" fitToHeight="0" orientation="portrait" horizontalDpi="300" verticalDpi="300" r:id="rId1"/>
  <headerFooter scaleWithDoc="0" alignWithMargins="0">
    <oddHeader>&amp;LThe state of medical education and practice in the UK: 2025
Reference tables - based on registration data about
trainers</oddHeader>
    <oddFooter>&amp;LGeneral Medical Council&amp;R&amp;A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00"/>
  <sheetViews>
    <sheetView showGridLines="0" zoomScaleNormal="100" workbookViewId="0">
      <selection activeCell="A4" sqref="A4"/>
    </sheetView>
  </sheetViews>
  <sheetFormatPr defaultColWidth="11.5546875" defaultRowHeight="13.8" x14ac:dyDescent="0.3"/>
  <cols>
    <col min="1" max="1" width="55.6640625" customWidth="1"/>
    <col min="2" max="14" width="10.5546875" customWidth="1"/>
  </cols>
  <sheetData>
    <row r="1" spans="1:9" ht="15.6" x14ac:dyDescent="0.3">
      <c r="A1" s="12" t="s">
        <v>105</v>
      </c>
    </row>
    <row r="2" spans="1:9" ht="15.6" x14ac:dyDescent="0.3">
      <c r="A2" s="12" t="s">
        <v>21</v>
      </c>
    </row>
    <row r="3" spans="1:9" ht="15.6" x14ac:dyDescent="0.3">
      <c r="A3" s="12" t="s">
        <v>22</v>
      </c>
    </row>
    <row r="4" spans="1:9" ht="15.6" x14ac:dyDescent="0.3">
      <c r="A4" s="12" t="s">
        <v>106</v>
      </c>
    </row>
    <row r="5" spans="1:9" x14ac:dyDescent="0.3">
      <c r="A5" s="16" t="str">
        <f>HYPERLINK("#'Table of contents'!A8", "Back to contents")</f>
        <v>Back to contents</v>
      </c>
    </row>
    <row r="6" spans="1:9" x14ac:dyDescent="0.3">
      <c r="A6" s="15"/>
      <c r="B6" s="17" t="s">
        <v>23</v>
      </c>
      <c r="C6" s="18"/>
      <c r="D6" s="18"/>
      <c r="E6" s="18"/>
      <c r="F6" s="18"/>
      <c r="G6" s="18"/>
      <c r="H6" s="18"/>
      <c r="I6" s="18"/>
    </row>
    <row r="7" spans="1:9" x14ac:dyDescent="0.3">
      <c r="A7" s="9" t="s">
        <v>27</v>
      </c>
      <c r="B7" s="4" t="s">
        <v>0</v>
      </c>
      <c r="C7" s="4" t="s">
        <v>1</v>
      </c>
      <c r="D7" s="4" t="s">
        <v>2</v>
      </c>
      <c r="E7" s="4" t="s">
        <v>3</v>
      </c>
      <c r="F7" s="4" t="s">
        <v>4</v>
      </c>
      <c r="G7" s="4" t="s">
        <v>5</v>
      </c>
      <c r="H7" s="4" t="s">
        <v>6</v>
      </c>
      <c r="I7" s="4" t="s">
        <v>7</v>
      </c>
    </row>
    <row r="8" spans="1:9" x14ac:dyDescent="0.3">
      <c r="A8" s="7" t="s">
        <v>93</v>
      </c>
      <c r="B8" s="1">
        <v>325</v>
      </c>
      <c r="C8" s="1">
        <v>411</v>
      </c>
      <c r="D8" s="1">
        <v>633</v>
      </c>
      <c r="E8" s="1">
        <v>1011</v>
      </c>
      <c r="F8" s="1">
        <v>1326</v>
      </c>
      <c r="G8" s="1">
        <v>1595</v>
      </c>
      <c r="H8" s="1">
        <v>1778</v>
      </c>
      <c r="I8" s="1">
        <v>2097</v>
      </c>
    </row>
    <row r="9" spans="1:9" x14ac:dyDescent="0.3">
      <c r="A9" s="7" t="s">
        <v>94</v>
      </c>
      <c r="B9" s="1">
        <v>7412</v>
      </c>
      <c r="C9" s="1">
        <v>7388</v>
      </c>
      <c r="D9" s="1">
        <v>6440</v>
      </c>
      <c r="E9" s="1">
        <v>6804</v>
      </c>
      <c r="F9" s="1">
        <v>6718</v>
      </c>
      <c r="G9" s="1">
        <v>7011</v>
      </c>
      <c r="H9" s="1">
        <v>6969</v>
      </c>
      <c r="I9" s="1">
        <v>6801</v>
      </c>
    </row>
    <row r="10" spans="1:9" x14ac:dyDescent="0.3">
      <c r="A10" s="7" t="s">
        <v>95</v>
      </c>
      <c r="B10" s="1">
        <v>64</v>
      </c>
      <c r="C10" s="1">
        <v>62</v>
      </c>
      <c r="D10" s="1">
        <v>54</v>
      </c>
      <c r="E10" s="1">
        <v>66</v>
      </c>
      <c r="F10" s="1">
        <v>57</v>
      </c>
      <c r="G10" s="1">
        <v>63</v>
      </c>
      <c r="H10" s="1">
        <v>70</v>
      </c>
      <c r="I10" s="1">
        <v>75</v>
      </c>
    </row>
    <row r="11" spans="1:9" x14ac:dyDescent="0.3">
      <c r="A11" s="7" t="s">
        <v>96</v>
      </c>
      <c r="B11" s="1">
        <v>424</v>
      </c>
      <c r="C11" s="1">
        <v>542</v>
      </c>
      <c r="D11" s="1">
        <v>568</v>
      </c>
      <c r="E11" s="1">
        <v>603</v>
      </c>
      <c r="F11" s="1">
        <v>601</v>
      </c>
      <c r="G11" s="1">
        <v>694</v>
      </c>
      <c r="H11" s="1">
        <v>775</v>
      </c>
      <c r="I11" s="1">
        <v>806</v>
      </c>
    </row>
    <row r="12" spans="1:9" x14ac:dyDescent="0.3">
      <c r="A12" s="7" t="s">
        <v>97</v>
      </c>
      <c r="B12" s="1">
        <v>3362</v>
      </c>
      <c r="C12" s="1">
        <v>2822</v>
      </c>
      <c r="D12" s="1">
        <v>3317</v>
      </c>
      <c r="E12" s="1">
        <v>3555</v>
      </c>
      <c r="F12" s="1">
        <v>4622</v>
      </c>
      <c r="G12" s="1">
        <v>4704</v>
      </c>
      <c r="H12" s="1">
        <v>5106</v>
      </c>
      <c r="I12" s="1">
        <v>4346</v>
      </c>
    </row>
    <row r="13" spans="1:9" x14ac:dyDescent="0.3">
      <c r="A13" s="7" t="s">
        <v>98</v>
      </c>
      <c r="B13" s="1">
        <v>3511</v>
      </c>
      <c r="C13" s="1">
        <v>3032</v>
      </c>
      <c r="D13" s="1">
        <v>3638</v>
      </c>
      <c r="E13" s="1">
        <v>3862</v>
      </c>
      <c r="F13" s="1">
        <v>3616</v>
      </c>
      <c r="G13" s="1">
        <v>5997</v>
      </c>
      <c r="H13" s="1">
        <v>3575</v>
      </c>
      <c r="I13" s="1">
        <v>3866</v>
      </c>
    </row>
    <row r="14" spans="1:9" x14ac:dyDescent="0.3">
      <c r="A14" s="7" t="s">
        <v>99</v>
      </c>
      <c r="B14" s="1">
        <v>61</v>
      </c>
      <c r="C14" s="1">
        <v>40</v>
      </c>
      <c r="D14" s="1">
        <v>37</v>
      </c>
      <c r="E14" s="1">
        <v>58</v>
      </c>
      <c r="F14" s="1">
        <v>61</v>
      </c>
      <c r="G14" s="1">
        <v>74</v>
      </c>
      <c r="H14" s="1">
        <v>59</v>
      </c>
      <c r="I14" s="1">
        <v>77</v>
      </c>
    </row>
    <row r="15" spans="1:9" x14ac:dyDescent="0.3">
      <c r="A15" s="7" t="s">
        <v>100</v>
      </c>
      <c r="B15" s="1">
        <v>111</v>
      </c>
      <c r="C15" s="1">
        <v>110</v>
      </c>
      <c r="D15" s="1">
        <v>125</v>
      </c>
      <c r="E15" s="1">
        <v>116</v>
      </c>
      <c r="F15" s="1">
        <v>134</v>
      </c>
      <c r="G15" s="1">
        <v>383</v>
      </c>
      <c r="H15" s="1">
        <v>214</v>
      </c>
      <c r="I15" s="1">
        <v>293</v>
      </c>
    </row>
    <row r="16" spans="1:9" x14ac:dyDescent="0.3">
      <c r="A16" s="7" t="s">
        <v>101</v>
      </c>
      <c r="B16" s="1">
        <v>3571</v>
      </c>
      <c r="C16" s="1">
        <v>4050</v>
      </c>
      <c r="D16" s="1">
        <v>3447</v>
      </c>
      <c r="E16" s="1">
        <v>3936</v>
      </c>
      <c r="F16" s="1">
        <v>2710</v>
      </c>
      <c r="G16" s="1">
        <v>2980</v>
      </c>
      <c r="H16" s="1">
        <v>3109</v>
      </c>
      <c r="I16" s="1">
        <v>4652</v>
      </c>
    </row>
    <row r="17" spans="1:9" x14ac:dyDescent="0.3">
      <c r="A17" s="7" t="s">
        <v>102</v>
      </c>
      <c r="B17" s="1">
        <v>26729</v>
      </c>
      <c r="C17" s="1">
        <v>29277</v>
      </c>
      <c r="D17" s="1">
        <v>29673</v>
      </c>
      <c r="E17" s="1">
        <v>30030</v>
      </c>
      <c r="F17" s="1">
        <v>32279</v>
      </c>
      <c r="G17" s="1">
        <v>32210</v>
      </c>
      <c r="H17" s="1">
        <v>35243</v>
      </c>
      <c r="I17" s="1">
        <v>38495</v>
      </c>
    </row>
    <row r="18" spans="1:9" x14ac:dyDescent="0.3">
      <c r="A18" s="7" t="s">
        <v>103</v>
      </c>
      <c r="B18" s="1">
        <v>197</v>
      </c>
      <c r="C18" s="1">
        <v>211</v>
      </c>
      <c r="D18" s="1">
        <v>218</v>
      </c>
      <c r="E18" s="1">
        <v>213</v>
      </c>
      <c r="F18" s="1">
        <v>230</v>
      </c>
      <c r="G18" s="1">
        <v>216</v>
      </c>
      <c r="H18" s="1">
        <v>228</v>
      </c>
      <c r="I18" s="1">
        <v>258</v>
      </c>
    </row>
    <row r="19" spans="1:9" x14ac:dyDescent="0.3">
      <c r="A19" s="7" t="s">
        <v>104</v>
      </c>
      <c r="B19" s="1">
        <v>669</v>
      </c>
      <c r="C19" s="1">
        <v>772</v>
      </c>
      <c r="D19" s="1">
        <v>907</v>
      </c>
      <c r="E19" s="1">
        <v>987</v>
      </c>
      <c r="F19" s="1">
        <v>1138</v>
      </c>
      <c r="G19" s="1">
        <v>1361</v>
      </c>
      <c r="H19" s="1">
        <v>1835</v>
      </c>
      <c r="I19" s="1">
        <v>2292</v>
      </c>
    </row>
    <row r="20" spans="1:9" x14ac:dyDescent="0.3">
      <c r="A20" s="10" t="s">
        <v>11</v>
      </c>
      <c r="B20" s="5">
        <v>46436</v>
      </c>
      <c r="C20" s="5">
        <v>48717</v>
      </c>
      <c r="D20" s="5">
        <v>49057</v>
      </c>
      <c r="E20" s="5">
        <v>51241</v>
      </c>
      <c r="F20" s="5">
        <v>53492</v>
      </c>
      <c r="G20" s="5">
        <v>57288</v>
      </c>
      <c r="H20" s="5">
        <v>58961</v>
      </c>
      <c r="I20" s="5">
        <v>64058</v>
      </c>
    </row>
    <row r="21" spans="1:9" x14ac:dyDescent="0.3">
      <c r="A21" s="15"/>
    </row>
    <row r="22" spans="1:9" x14ac:dyDescent="0.3">
      <c r="A22" s="15"/>
    </row>
    <row r="23" spans="1:9" x14ac:dyDescent="0.3">
      <c r="A23" s="15"/>
      <c r="B23" s="17" t="s">
        <v>24</v>
      </c>
      <c r="C23" s="18"/>
      <c r="D23" s="18"/>
      <c r="E23" s="18"/>
      <c r="F23" s="18"/>
      <c r="G23" s="18"/>
      <c r="H23" s="18"/>
      <c r="I23" s="18"/>
    </row>
    <row r="24" spans="1:9" x14ac:dyDescent="0.3">
      <c r="A24" s="9" t="s">
        <v>27</v>
      </c>
      <c r="B24" s="4" t="s">
        <v>0</v>
      </c>
      <c r="C24" s="4" t="s">
        <v>1</v>
      </c>
      <c r="D24" s="4" t="s">
        <v>2</v>
      </c>
      <c r="E24" s="4" t="s">
        <v>3</v>
      </c>
      <c r="F24" s="4" t="s">
        <v>4</v>
      </c>
      <c r="G24" s="4" t="s">
        <v>5</v>
      </c>
      <c r="H24" s="4" t="s">
        <v>6</v>
      </c>
      <c r="I24" s="4" t="s">
        <v>7</v>
      </c>
    </row>
    <row r="25" spans="1:9" x14ac:dyDescent="0.3">
      <c r="A25" s="8" t="s">
        <v>93</v>
      </c>
      <c r="B25" s="2">
        <v>3.9513677811550199E-2</v>
      </c>
      <c r="C25" s="2">
        <v>4.8911103177436598E-2</v>
      </c>
      <c r="D25" s="2">
        <v>8.2261208576997993E-2</v>
      </c>
      <c r="E25" s="2">
        <v>0.11916548797736901</v>
      </c>
      <c r="F25" s="2">
        <v>0.15237876350264301</v>
      </c>
      <c r="G25" s="2">
        <v>0.17035138310370601</v>
      </c>
      <c r="H25" s="2">
        <v>0.18536280233527899</v>
      </c>
      <c r="I25" s="2">
        <v>0.21443910420288401</v>
      </c>
    </row>
    <row r="26" spans="1:9" x14ac:dyDescent="0.3">
      <c r="A26" s="8" t="s">
        <v>94</v>
      </c>
      <c r="B26" s="2">
        <v>0.90115501519756802</v>
      </c>
      <c r="C26" s="2">
        <v>0.87920980602165899</v>
      </c>
      <c r="D26" s="2">
        <v>0.83690708252111801</v>
      </c>
      <c r="E26" s="2">
        <v>0.80198019801980203</v>
      </c>
      <c r="F26" s="2">
        <v>0.77200643530222901</v>
      </c>
      <c r="G26" s="2">
        <v>0.74879846203139999</v>
      </c>
      <c r="H26" s="2">
        <v>0.72654295246038403</v>
      </c>
      <c r="I26" s="2">
        <v>0.69546988444626201</v>
      </c>
    </row>
    <row r="27" spans="1:9" x14ac:dyDescent="0.3">
      <c r="A27" s="8" t="s">
        <v>95</v>
      </c>
      <c r="B27" s="2">
        <v>7.7811550151975703E-3</v>
      </c>
      <c r="C27" s="2">
        <v>7.3783172676425103E-3</v>
      </c>
      <c r="D27" s="2">
        <v>7.0175438596491203E-3</v>
      </c>
      <c r="E27" s="2">
        <v>7.7793493635077799E-3</v>
      </c>
      <c r="F27" s="2">
        <v>6.5502183406113499E-3</v>
      </c>
      <c r="G27" s="2">
        <v>6.72861262415892E-3</v>
      </c>
      <c r="H27" s="2">
        <v>7.2977481234362002E-3</v>
      </c>
      <c r="I27" s="2">
        <v>7.6694958584722396E-3</v>
      </c>
    </row>
    <row r="28" spans="1:9" x14ac:dyDescent="0.3">
      <c r="A28" s="8" t="s">
        <v>96</v>
      </c>
      <c r="B28" s="2">
        <v>5.1550151975683897E-2</v>
      </c>
      <c r="C28" s="2">
        <v>6.4500773533261904E-2</v>
      </c>
      <c r="D28" s="2">
        <v>7.3814165042235202E-2</v>
      </c>
      <c r="E28" s="2">
        <v>7.10749646393211E-2</v>
      </c>
      <c r="F28" s="2">
        <v>6.9064582854516193E-2</v>
      </c>
      <c r="G28" s="2">
        <v>7.4121542240734806E-2</v>
      </c>
      <c r="H28" s="2">
        <v>8.0796497080900795E-2</v>
      </c>
      <c r="I28" s="2">
        <v>8.2421515492381595E-2</v>
      </c>
    </row>
    <row r="29" spans="1:9" x14ac:dyDescent="0.3">
      <c r="A29" s="8" t="s">
        <v>97</v>
      </c>
      <c r="B29" s="2">
        <v>0.47721788502484003</v>
      </c>
      <c r="C29" s="2">
        <v>0.47001998667555001</v>
      </c>
      <c r="D29" s="2">
        <v>0.46606716313053298</v>
      </c>
      <c r="E29" s="2">
        <v>0.46831774469766801</v>
      </c>
      <c r="F29" s="2">
        <v>0.54808490454168102</v>
      </c>
      <c r="G29" s="2">
        <v>0.421580928481807</v>
      </c>
      <c r="H29" s="2">
        <v>0.57024793388429795</v>
      </c>
      <c r="I29" s="2">
        <v>0.50640876252621803</v>
      </c>
    </row>
    <row r="30" spans="1:9" x14ac:dyDescent="0.3">
      <c r="A30" s="8" t="s">
        <v>98</v>
      </c>
      <c r="B30" s="2">
        <v>0.49836763662171801</v>
      </c>
      <c r="C30" s="2">
        <v>0.50499666888740802</v>
      </c>
      <c r="D30" s="2">
        <v>0.51117043698187403</v>
      </c>
      <c r="E30" s="2">
        <v>0.50876037412725605</v>
      </c>
      <c r="F30" s="2">
        <v>0.42879165184394602</v>
      </c>
      <c r="G30" s="2">
        <v>0.53746191073669103</v>
      </c>
      <c r="H30" s="2">
        <v>0.39926289926289898</v>
      </c>
      <c r="I30" s="2">
        <v>0.45047774411559099</v>
      </c>
    </row>
    <row r="31" spans="1:9" x14ac:dyDescent="0.3">
      <c r="A31" s="8" t="s">
        <v>99</v>
      </c>
      <c r="B31" s="2">
        <v>8.6586231369765801E-3</v>
      </c>
      <c r="C31" s="2">
        <v>6.6622251832111901E-3</v>
      </c>
      <c r="D31" s="2">
        <v>5.1988197274132402E-3</v>
      </c>
      <c r="E31" s="2">
        <v>7.6406270583585798E-3</v>
      </c>
      <c r="F31" s="2">
        <v>7.2334874896241002E-3</v>
      </c>
      <c r="G31" s="2">
        <v>6.6320129055386298E-3</v>
      </c>
      <c r="H31" s="2">
        <v>6.58923386196113E-3</v>
      </c>
      <c r="I31" s="2">
        <v>8.9722675367047301E-3</v>
      </c>
    </row>
    <row r="32" spans="1:9" x14ac:dyDescent="0.3">
      <c r="A32" s="8" t="s">
        <v>100</v>
      </c>
      <c r="B32" s="2">
        <v>1.5755855216465602E-2</v>
      </c>
      <c r="C32" s="2">
        <v>1.83211192538308E-2</v>
      </c>
      <c r="D32" s="2">
        <v>1.7563580160179899E-2</v>
      </c>
      <c r="E32" s="2">
        <v>1.5281254116717199E-2</v>
      </c>
      <c r="F32" s="2">
        <v>1.5889956124748E-2</v>
      </c>
      <c r="G32" s="2">
        <v>3.4325147875963399E-2</v>
      </c>
      <c r="H32" s="2">
        <v>2.3899932990842102E-2</v>
      </c>
      <c r="I32" s="2">
        <v>3.4141225821486799E-2</v>
      </c>
    </row>
    <row r="33" spans="1:9" x14ac:dyDescent="0.3">
      <c r="A33" s="8" t="s">
        <v>101</v>
      </c>
      <c r="B33" s="2">
        <v>0.11457999101585099</v>
      </c>
      <c r="C33" s="2">
        <v>0.118041387350627</v>
      </c>
      <c r="D33" s="2">
        <v>0.10065703022339</v>
      </c>
      <c r="E33" s="2">
        <v>0.11192629244156301</v>
      </c>
      <c r="F33" s="2">
        <v>7.4538603295101397E-2</v>
      </c>
      <c r="G33" s="2">
        <v>8.1050942421192901E-2</v>
      </c>
      <c r="H33" s="2">
        <v>7.6926883582828204E-2</v>
      </c>
      <c r="I33" s="2">
        <v>0.101800993500667</v>
      </c>
    </row>
    <row r="34" spans="1:9" x14ac:dyDescent="0.3">
      <c r="A34" s="8" t="s">
        <v>102</v>
      </c>
      <c r="B34" s="2">
        <v>0.85763331835975098</v>
      </c>
      <c r="C34" s="2">
        <v>0.85330807344797399</v>
      </c>
      <c r="D34" s="2">
        <v>0.86649145860709598</v>
      </c>
      <c r="E34" s="2">
        <v>0.85394983791161905</v>
      </c>
      <c r="F34" s="2">
        <v>0.88783452980168898</v>
      </c>
      <c r="G34" s="2">
        <v>0.87605733402235697</v>
      </c>
      <c r="H34" s="2">
        <v>0.87202771248298905</v>
      </c>
      <c r="I34" s="2">
        <v>0.84239665623563897</v>
      </c>
    </row>
    <row r="35" spans="1:9" x14ac:dyDescent="0.3">
      <c r="A35" s="8" t="s">
        <v>103</v>
      </c>
      <c r="B35" s="2">
        <v>6.3209908233331199E-3</v>
      </c>
      <c r="C35" s="2">
        <v>6.1498105508598104E-3</v>
      </c>
      <c r="D35" s="2">
        <v>6.3658928310702297E-3</v>
      </c>
      <c r="E35" s="2">
        <v>6.0569868623101897E-3</v>
      </c>
      <c r="F35" s="2">
        <v>6.32615452320048E-3</v>
      </c>
      <c r="G35" s="2">
        <v>5.8748334103951904E-3</v>
      </c>
      <c r="H35" s="2">
        <v>5.6414697513299502E-3</v>
      </c>
      <c r="I35" s="2">
        <v>5.6458848502089903E-3</v>
      </c>
    </row>
    <row r="36" spans="1:9" x14ac:dyDescent="0.3">
      <c r="A36" s="8" t="s">
        <v>104</v>
      </c>
      <c r="B36" s="2">
        <v>2.1465699801065299E-2</v>
      </c>
      <c r="C36" s="2">
        <v>2.25007286505392E-2</v>
      </c>
      <c r="D36" s="2">
        <v>2.6485618338443599E-2</v>
      </c>
      <c r="E36" s="2">
        <v>2.80668827845078E-2</v>
      </c>
      <c r="F36" s="2">
        <v>3.13007123800094E-2</v>
      </c>
      <c r="G36" s="2">
        <v>3.7016890146054901E-2</v>
      </c>
      <c r="H36" s="2">
        <v>4.5403934182852899E-2</v>
      </c>
      <c r="I36" s="2">
        <v>5.0156465413484501E-2</v>
      </c>
    </row>
    <row r="37" spans="1:9" x14ac:dyDescent="0.3">
      <c r="A37" s="15"/>
    </row>
    <row r="38" spans="1:9" x14ac:dyDescent="0.3">
      <c r="A38" s="15"/>
    </row>
    <row r="39" spans="1:9" x14ac:dyDescent="0.3">
      <c r="A39" s="15"/>
      <c r="B39" s="17" t="s">
        <v>25</v>
      </c>
      <c r="C39" s="17"/>
      <c r="D39" s="17"/>
      <c r="E39" s="17"/>
      <c r="F39" s="17"/>
      <c r="G39" s="17"/>
      <c r="H39" s="17"/>
      <c r="I39" s="6" t="s">
        <v>40</v>
      </c>
    </row>
    <row r="40" spans="1:9" x14ac:dyDescent="0.3">
      <c r="A40" s="9" t="s">
        <v>27</v>
      </c>
      <c r="B40" s="4" t="s">
        <v>12</v>
      </c>
      <c r="C40" s="4" t="s">
        <v>13</v>
      </c>
      <c r="D40" s="4" t="s">
        <v>14</v>
      </c>
      <c r="E40" s="4" t="s">
        <v>15</v>
      </c>
      <c r="F40" s="4" t="s">
        <v>16</v>
      </c>
      <c r="G40" s="4" t="s">
        <v>17</v>
      </c>
      <c r="H40" s="4" t="s">
        <v>18</v>
      </c>
      <c r="I40" s="4" t="s">
        <v>19</v>
      </c>
    </row>
    <row r="41" spans="1:9" x14ac:dyDescent="0.3">
      <c r="A41" s="8" t="s">
        <v>93</v>
      </c>
      <c r="B41" s="2">
        <v>0.26461538461538497</v>
      </c>
      <c r="C41" s="2">
        <v>0.54014598540145997</v>
      </c>
      <c r="D41" s="2">
        <v>0.59715639810426502</v>
      </c>
      <c r="E41" s="2">
        <v>0.311572700296736</v>
      </c>
      <c r="F41" s="2">
        <v>0.20286576168929099</v>
      </c>
      <c r="G41" s="2">
        <v>0.114733542319749</v>
      </c>
      <c r="H41" s="2">
        <v>0.179415073115861</v>
      </c>
      <c r="I41" s="3">
        <v>1.07418397626113</v>
      </c>
    </row>
    <row r="42" spans="1:9" x14ac:dyDescent="0.3">
      <c r="A42" s="8" t="s">
        <v>94</v>
      </c>
      <c r="B42" s="2">
        <v>-3.2379924446843001E-3</v>
      </c>
      <c r="C42" s="2">
        <v>-0.12831618841364401</v>
      </c>
      <c r="D42" s="2">
        <v>5.6521739130434803E-2</v>
      </c>
      <c r="E42" s="2">
        <v>-1.26396237507349E-2</v>
      </c>
      <c r="F42" s="2">
        <v>4.36141708841917E-2</v>
      </c>
      <c r="G42" s="2">
        <v>-5.9905862216516901E-3</v>
      </c>
      <c r="H42" s="2">
        <v>-2.4106758501937199E-2</v>
      </c>
      <c r="I42" s="3">
        <v>-4.4091710758377401E-4</v>
      </c>
    </row>
    <row r="43" spans="1:9" x14ac:dyDescent="0.3">
      <c r="A43" s="8" t="s">
        <v>95</v>
      </c>
      <c r="B43" s="2">
        <v>-3.125E-2</v>
      </c>
      <c r="C43" s="2">
        <v>-0.12903225806451599</v>
      </c>
      <c r="D43" s="2">
        <v>0.22222222222222199</v>
      </c>
      <c r="E43" s="2">
        <v>-0.13636363636363599</v>
      </c>
      <c r="F43" s="2">
        <v>0.105263157894737</v>
      </c>
      <c r="G43" s="2">
        <v>0.11111111111111099</v>
      </c>
      <c r="H43" s="2">
        <v>7.1428571428571397E-2</v>
      </c>
      <c r="I43" s="3">
        <v>0.13636363636363599</v>
      </c>
    </row>
    <row r="44" spans="1:9" x14ac:dyDescent="0.3">
      <c r="A44" s="8" t="s">
        <v>96</v>
      </c>
      <c r="B44" s="2">
        <v>0.27830188679245299</v>
      </c>
      <c r="C44" s="2">
        <v>4.7970479704797099E-2</v>
      </c>
      <c r="D44" s="2">
        <v>6.1619718309859198E-2</v>
      </c>
      <c r="E44" s="2">
        <v>-3.3167495854063002E-3</v>
      </c>
      <c r="F44" s="2">
        <v>0.15474209650582399</v>
      </c>
      <c r="G44" s="2">
        <v>0.11671469740634</v>
      </c>
      <c r="H44" s="2">
        <v>0.04</v>
      </c>
      <c r="I44" s="3">
        <v>0.33665008291873999</v>
      </c>
    </row>
    <row r="45" spans="1:9" x14ac:dyDescent="0.3">
      <c r="A45" s="8" t="s">
        <v>97</v>
      </c>
      <c r="B45" s="2">
        <v>-0.160618679357525</v>
      </c>
      <c r="C45" s="2">
        <v>0.17540751240255101</v>
      </c>
      <c r="D45" s="2">
        <v>7.1751582755502002E-2</v>
      </c>
      <c r="E45" s="2">
        <v>0.30014064697609</v>
      </c>
      <c r="F45" s="2">
        <v>1.7741237559498101E-2</v>
      </c>
      <c r="G45" s="2">
        <v>8.5459183673469399E-2</v>
      </c>
      <c r="H45" s="2">
        <v>-0.148844496670584</v>
      </c>
      <c r="I45" s="3">
        <v>0.22250351617440201</v>
      </c>
    </row>
    <row r="46" spans="1:9" x14ac:dyDescent="0.3">
      <c r="A46" s="8" t="s">
        <v>98</v>
      </c>
      <c r="B46" s="2">
        <v>-0.13642836798632901</v>
      </c>
      <c r="C46" s="2">
        <v>0.19986807387862801</v>
      </c>
      <c r="D46" s="2">
        <v>6.1572292468389203E-2</v>
      </c>
      <c r="E46" s="2">
        <v>-6.3697566027964794E-2</v>
      </c>
      <c r="F46" s="2">
        <v>0.65846238938053103</v>
      </c>
      <c r="G46" s="2">
        <v>-0.40386860096714999</v>
      </c>
      <c r="H46" s="2">
        <v>8.1398601398601403E-2</v>
      </c>
      <c r="I46" s="3">
        <v>1.03573278094252E-3</v>
      </c>
    </row>
    <row r="47" spans="1:9" x14ac:dyDescent="0.3">
      <c r="A47" s="8" t="s">
        <v>99</v>
      </c>
      <c r="B47" s="2">
        <v>-0.34426229508196698</v>
      </c>
      <c r="C47" s="2">
        <v>-7.4999999999999997E-2</v>
      </c>
      <c r="D47" s="2">
        <v>0.56756756756756799</v>
      </c>
      <c r="E47" s="2">
        <v>5.1724137931034503E-2</v>
      </c>
      <c r="F47" s="2">
        <v>0.213114754098361</v>
      </c>
      <c r="G47" s="2">
        <v>-0.20270270270270299</v>
      </c>
      <c r="H47" s="2">
        <v>0.305084745762712</v>
      </c>
      <c r="I47" s="3">
        <v>0.32758620689655199</v>
      </c>
    </row>
    <row r="48" spans="1:9" x14ac:dyDescent="0.3">
      <c r="A48" s="8" t="s">
        <v>100</v>
      </c>
      <c r="B48" s="2">
        <v>-9.0090090090090107E-3</v>
      </c>
      <c r="C48" s="2">
        <v>0.13636363636363599</v>
      </c>
      <c r="D48" s="2">
        <v>-7.1999999999999995E-2</v>
      </c>
      <c r="E48" s="2">
        <v>0.15517241379310301</v>
      </c>
      <c r="F48" s="2">
        <v>1.8582089552238801</v>
      </c>
      <c r="G48" s="2">
        <v>-0.44125326370757201</v>
      </c>
      <c r="H48" s="2">
        <v>0.36915887850467299</v>
      </c>
      <c r="I48" s="3">
        <v>1.52586206896552</v>
      </c>
    </row>
    <row r="49" spans="1:9" x14ac:dyDescent="0.3">
      <c r="A49" s="8" t="s">
        <v>101</v>
      </c>
      <c r="B49" s="2">
        <v>0.13413609633156001</v>
      </c>
      <c r="C49" s="2">
        <v>-0.14888888888888899</v>
      </c>
      <c r="D49" s="2">
        <v>0.14186248912097499</v>
      </c>
      <c r="E49" s="2">
        <v>-0.31148373983739802</v>
      </c>
      <c r="F49" s="2">
        <v>9.9630996309963096E-2</v>
      </c>
      <c r="G49" s="2">
        <v>4.3288590604026803E-2</v>
      </c>
      <c r="H49" s="2">
        <v>0.496301061434545</v>
      </c>
      <c r="I49" s="3">
        <v>0.18191056910569101</v>
      </c>
    </row>
    <row r="50" spans="1:9" x14ac:dyDescent="0.3">
      <c r="A50" s="8" t="s">
        <v>102</v>
      </c>
      <c r="B50" s="2">
        <v>9.5327172733734894E-2</v>
      </c>
      <c r="C50" s="2">
        <v>1.35259760221334E-2</v>
      </c>
      <c r="D50" s="2">
        <v>1.20311394196745E-2</v>
      </c>
      <c r="E50" s="2">
        <v>7.4891774891774898E-2</v>
      </c>
      <c r="F50" s="2">
        <v>-2.1376126893645998E-3</v>
      </c>
      <c r="G50" s="2">
        <v>9.4163303321949707E-2</v>
      </c>
      <c r="H50" s="2">
        <v>9.2273642992934807E-2</v>
      </c>
      <c r="I50" s="3">
        <v>0.281884781884782</v>
      </c>
    </row>
    <row r="51" spans="1:9" x14ac:dyDescent="0.3">
      <c r="A51" s="8" t="s">
        <v>103</v>
      </c>
      <c r="B51" s="2">
        <v>7.1065989847715699E-2</v>
      </c>
      <c r="C51" s="2">
        <v>3.3175355450236997E-2</v>
      </c>
      <c r="D51" s="2">
        <v>-2.2935779816513801E-2</v>
      </c>
      <c r="E51" s="2">
        <v>7.9812206572769995E-2</v>
      </c>
      <c r="F51" s="2">
        <v>-6.08695652173913E-2</v>
      </c>
      <c r="G51" s="2">
        <v>5.5555555555555601E-2</v>
      </c>
      <c r="H51" s="2">
        <v>0.13157894736842099</v>
      </c>
      <c r="I51" s="3">
        <v>0.21126760563380301</v>
      </c>
    </row>
    <row r="52" spans="1:9" x14ac:dyDescent="0.3">
      <c r="A52" s="8" t="s">
        <v>104</v>
      </c>
      <c r="B52" s="2">
        <v>0.15396113602391601</v>
      </c>
      <c r="C52" s="2">
        <v>0.17487046632124401</v>
      </c>
      <c r="D52" s="2">
        <v>8.82028665931643E-2</v>
      </c>
      <c r="E52" s="2">
        <v>0.152988855116515</v>
      </c>
      <c r="F52" s="2">
        <v>0.195957820738137</v>
      </c>
      <c r="G52" s="2">
        <v>0.34827332843497399</v>
      </c>
      <c r="H52" s="2">
        <v>0.24904632152588599</v>
      </c>
      <c r="I52" s="3">
        <v>1.3221884498480201</v>
      </c>
    </row>
    <row r="53" spans="1:9" x14ac:dyDescent="0.3">
      <c r="A53" s="11" t="s">
        <v>11</v>
      </c>
      <c r="B53" s="3">
        <v>4.9121371349814799E-2</v>
      </c>
      <c r="C53" s="3">
        <v>6.9790832768848697E-3</v>
      </c>
      <c r="D53" s="3">
        <v>4.4519640418288903E-2</v>
      </c>
      <c r="E53" s="3">
        <v>4.3929665697390798E-2</v>
      </c>
      <c r="F53" s="3">
        <v>7.0963882449712107E-2</v>
      </c>
      <c r="G53" s="3">
        <v>2.9203323558162301E-2</v>
      </c>
      <c r="H53" s="3">
        <v>8.6446973423110196E-2</v>
      </c>
      <c r="I53" s="3">
        <v>0.25013173045022502</v>
      </c>
    </row>
    <row r="54" spans="1:9" x14ac:dyDescent="0.3">
      <c r="A54" s="15"/>
    </row>
    <row r="55" spans="1:9" x14ac:dyDescent="0.3">
      <c r="A55" s="13" t="s">
        <v>28</v>
      </c>
    </row>
    <row r="56" spans="1:9" x14ac:dyDescent="0.3">
      <c r="A56" s="14" t="s">
        <v>29</v>
      </c>
    </row>
    <row r="57" spans="1:9" x14ac:dyDescent="0.3">
      <c r="A57" s="14" t="s">
        <v>30</v>
      </c>
    </row>
    <row r="58" spans="1:9" x14ac:dyDescent="0.3">
      <c r="A58" s="14" t="s">
        <v>107</v>
      </c>
    </row>
    <row r="59" spans="1:9" x14ac:dyDescent="0.3">
      <c r="A59" s="14" t="s">
        <v>31</v>
      </c>
    </row>
    <row r="60" spans="1:9" x14ac:dyDescent="0.3">
      <c r="A60" s="15"/>
    </row>
    <row r="61" spans="1:9" x14ac:dyDescent="0.3">
      <c r="A61" s="15"/>
    </row>
    <row r="62" spans="1:9" x14ac:dyDescent="0.3">
      <c r="A62" s="15"/>
    </row>
    <row r="63" spans="1:9" x14ac:dyDescent="0.3">
      <c r="A63" s="15"/>
    </row>
    <row r="64" spans="1:9"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I6"/>
    <mergeCell ref="B23:I23"/>
    <mergeCell ref="B39:H39"/>
  </mergeCells>
  <pageMargins left="0.75" right="0.75" top="1" bottom="1" header="0.3" footer="0.3"/>
  <pageSetup paperSize="9" scale="93" fitToHeight="0" orientation="portrait" horizontalDpi="300" verticalDpi="300" r:id="rId1"/>
  <headerFooter scaleWithDoc="0" alignWithMargins="0">
    <oddHeader>&amp;LThe state of medical education and practice in the UK: 2025
Reference tables - based on registration data about
trainers</oddHeader>
    <oddFooter>&amp;LGeneral Medical Council&amp;R&amp;A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0"/>
  <sheetViews>
    <sheetView showGridLines="0" zoomScaleNormal="100" workbookViewId="0">
      <selection activeCell="A4" sqref="A4"/>
    </sheetView>
  </sheetViews>
  <sheetFormatPr defaultColWidth="11.5546875" defaultRowHeight="13.8" x14ac:dyDescent="0.3"/>
  <cols>
    <col min="1" max="1" width="55.6640625" customWidth="1"/>
    <col min="2" max="14" width="10.5546875" customWidth="1"/>
  </cols>
  <sheetData>
    <row r="1" spans="1:9" ht="15.6" x14ac:dyDescent="0.3">
      <c r="A1" s="12" t="s">
        <v>147</v>
      </c>
    </row>
    <row r="2" spans="1:9" ht="15.6" x14ac:dyDescent="0.3">
      <c r="A2" s="12" t="s">
        <v>21</v>
      </c>
    </row>
    <row r="3" spans="1:9" ht="15.6" x14ac:dyDescent="0.3">
      <c r="A3" s="12" t="s">
        <v>22</v>
      </c>
    </row>
    <row r="4" spans="1:9" ht="15.6" x14ac:dyDescent="0.3">
      <c r="A4" s="12" t="s">
        <v>148</v>
      </c>
    </row>
    <row r="5" spans="1:9" x14ac:dyDescent="0.3">
      <c r="A5" s="16" t="str">
        <f>HYPERLINK("#'Table of contents'!A9", "Back to contents")</f>
        <v>Back to contents</v>
      </c>
    </row>
    <row r="6" spans="1:9" x14ac:dyDescent="0.3">
      <c r="A6" s="15"/>
      <c r="B6" s="17" t="s">
        <v>23</v>
      </c>
      <c r="C6" s="18"/>
      <c r="D6" s="18"/>
      <c r="E6" s="18"/>
      <c r="F6" s="18"/>
      <c r="G6" s="18"/>
      <c r="H6" s="18"/>
      <c r="I6" s="18"/>
    </row>
    <row r="7" spans="1:9" x14ac:dyDescent="0.3">
      <c r="A7" s="9" t="s">
        <v>27</v>
      </c>
      <c r="B7" s="4" t="s">
        <v>0</v>
      </c>
      <c r="C7" s="4" t="s">
        <v>1</v>
      </c>
      <c r="D7" s="4" t="s">
        <v>2</v>
      </c>
      <c r="E7" s="4" t="s">
        <v>3</v>
      </c>
      <c r="F7" s="4" t="s">
        <v>4</v>
      </c>
      <c r="G7" s="4" t="s">
        <v>5</v>
      </c>
      <c r="H7" s="4" t="s">
        <v>6</v>
      </c>
      <c r="I7" s="4" t="s">
        <v>7</v>
      </c>
    </row>
    <row r="8" spans="1:9" x14ac:dyDescent="0.3">
      <c r="A8" s="7" t="s">
        <v>108</v>
      </c>
      <c r="B8" s="1">
        <v>1076</v>
      </c>
      <c r="C8" s="1">
        <v>1086</v>
      </c>
      <c r="D8" s="1">
        <v>909</v>
      </c>
      <c r="E8" s="1">
        <v>882</v>
      </c>
      <c r="F8" s="1">
        <v>874</v>
      </c>
      <c r="G8" s="1">
        <v>923</v>
      </c>
      <c r="H8" s="1">
        <v>875</v>
      </c>
      <c r="I8" s="1">
        <v>846</v>
      </c>
    </row>
    <row r="9" spans="1:9" x14ac:dyDescent="0.3">
      <c r="A9" s="7" t="s">
        <v>109</v>
      </c>
      <c r="B9" s="1">
        <v>182</v>
      </c>
      <c r="C9" s="1">
        <v>190</v>
      </c>
      <c r="D9" s="1">
        <v>159</v>
      </c>
      <c r="E9" s="1">
        <v>169</v>
      </c>
      <c r="F9" s="1">
        <v>183</v>
      </c>
      <c r="G9" s="1">
        <v>188</v>
      </c>
      <c r="H9" s="1">
        <v>204</v>
      </c>
      <c r="I9" s="1">
        <v>212</v>
      </c>
    </row>
    <row r="10" spans="1:9" x14ac:dyDescent="0.3">
      <c r="A10" s="7" t="s">
        <v>110</v>
      </c>
      <c r="B10" s="1">
        <v>1506</v>
      </c>
      <c r="C10" s="1">
        <v>1504</v>
      </c>
      <c r="D10" s="1">
        <v>1339</v>
      </c>
      <c r="E10" s="1">
        <v>1498</v>
      </c>
      <c r="F10" s="1">
        <v>1440</v>
      </c>
      <c r="G10" s="1">
        <v>1513</v>
      </c>
      <c r="H10" s="1">
        <v>1500</v>
      </c>
      <c r="I10" s="1">
        <v>1456</v>
      </c>
    </row>
    <row r="11" spans="1:9" x14ac:dyDescent="0.3">
      <c r="A11" s="7" t="s">
        <v>111</v>
      </c>
      <c r="B11" s="1">
        <v>236</v>
      </c>
      <c r="C11" s="1">
        <v>230</v>
      </c>
      <c r="D11" s="1">
        <v>195</v>
      </c>
      <c r="E11" s="1">
        <v>225</v>
      </c>
      <c r="F11" s="1">
        <v>223</v>
      </c>
      <c r="G11" s="1">
        <v>237</v>
      </c>
      <c r="H11" s="1">
        <v>241</v>
      </c>
      <c r="I11" s="1">
        <v>250</v>
      </c>
    </row>
    <row r="12" spans="1:9" x14ac:dyDescent="0.3">
      <c r="A12" s="7" t="s">
        <v>112</v>
      </c>
      <c r="B12" s="1">
        <v>10</v>
      </c>
      <c r="C12" s="1">
        <v>6</v>
      </c>
      <c r="D12" s="1">
        <v>6</v>
      </c>
      <c r="E12" s="1">
        <v>10</v>
      </c>
      <c r="F12" s="1">
        <v>7</v>
      </c>
      <c r="G12" s="1">
        <v>9</v>
      </c>
      <c r="H12" s="1">
        <v>11</v>
      </c>
      <c r="I12" s="1">
        <v>16</v>
      </c>
    </row>
    <row r="13" spans="1:9" x14ac:dyDescent="0.3">
      <c r="A13" s="7" t="s">
        <v>113</v>
      </c>
      <c r="B13" s="1">
        <v>287</v>
      </c>
      <c r="C13" s="1">
        <v>280</v>
      </c>
      <c r="D13" s="1">
        <v>241</v>
      </c>
      <c r="E13" s="1">
        <v>244</v>
      </c>
      <c r="F13" s="1">
        <v>237</v>
      </c>
      <c r="G13" s="1">
        <v>258</v>
      </c>
      <c r="H13" s="1">
        <v>251</v>
      </c>
      <c r="I13" s="1">
        <v>238</v>
      </c>
    </row>
    <row r="14" spans="1:9" x14ac:dyDescent="0.3">
      <c r="A14" s="7" t="s">
        <v>114</v>
      </c>
      <c r="B14" s="1">
        <v>380</v>
      </c>
      <c r="C14" s="1">
        <v>391</v>
      </c>
      <c r="D14" s="1">
        <v>351</v>
      </c>
      <c r="E14" s="1">
        <v>382</v>
      </c>
      <c r="F14" s="1">
        <v>370</v>
      </c>
      <c r="G14" s="1">
        <v>403</v>
      </c>
      <c r="H14" s="1">
        <v>431</v>
      </c>
      <c r="I14" s="1">
        <v>430</v>
      </c>
    </row>
    <row r="15" spans="1:9" x14ac:dyDescent="0.3">
      <c r="A15" s="7" t="s">
        <v>115</v>
      </c>
      <c r="B15" s="1">
        <v>347</v>
      </c>
      <c r="C15" s="1">
        <v>352</v>
      </c>
      <c r="D15" s="1">
        <v>296</v>
      </c>
      <c r="E15" s="1">
        <v>301</v>
      </c>
      <c r="F15" s="1">
        <v>301</v>
      </c>
      <c r="G15" s="1">
        <v>302</v>
      </c>
      <c r="H15" s="1">
        <v>278</v>
      </c>
      <c r="I15" s="1">
        <v>281</v>
      </c>
    </row>
    <row r="16" spans="1:9" x14ac:dyDescent="0.3">
      <c r="A16" s="7" t="s">
        <v>116</v>
      </c>
      <c r="B16" s="1">
        <v>1570</v>
      </c>
      <c r="C16" s="1">
        <v>1474</v>
      </c>
      <c r="D16" s="1">
        <v>1273</v>
      </c>
      <c r="E16" s="1">
        <v>1315</v>
      </c>
      <c r="F16" s="1">
        <v>1364</v>
      </c>
      <c r="G16" s="1">
        <v>1373</v>
      </c>
      <c r="H16" s="1">
        <v>1401</v>
      </c>
      <c r="I16" s="1">
        <v>1402</v>
      </c>
    </row>
    <row r="17" spans="1:9" x14ac:dyDescent="0.3">
      <c r="A17" s="7" t="s">
        <v>117</v>
      </c>
      <c r="B17" s="1">
        <v>35</v>
      </c>
      <c r="C17" s="1">
        <v>48</v>
      </c>
      <c r="D17" s="1">
        <v>61</v>
      </c>
      <c r="E17" s="1">
        <v>66</v>
      </c>
      <c r="F17" s="1">
        <v>57</v>
      </c>
      <c r="G17" s="1">
        <v>55</v>
      </c>
      <c r="H17" s="1">
        <v>49</v>
      </c>
      <c r="I17" s="1">
        <v>56</v>
      </c>
    </row>
    <row r="18" spans="1:9" x14ac:dyDescent="0.3">
      <c r="A18" s="7" t="s">
        <v>118</v>
      </c>
      <c r="B18" s="1">
        <v>651</v>
      </c>
      <c r="C18" s="1">
        <v>687</v>
      </c>
      <c r="D18" s="1">
        <v>605</v>
      </c>
      <c r="E18" s="1">
        <v>653</v>
      </c>
      <c r="F18" s="1">
        <v>663</v>
      </c>
      <c r="G18" s="1">
        <v>691</v>
      </c>
      <c r="H18" s="1">
        <v>725</v>
      </c>
      <c r="I18" s="1">
        <v>687</v>
      </c>
    </row>
    <row r="19" spans="1:9" x14ac:dyDescent="0.3">
      <c r="A19" s="7" t="s">
        <v>119</v>
      </c>
      <c r="B19" s="1">
        <v>1185</v>
      </c>
      <c r="C19" s="1">
        <v>1191</v>
      </c>
      <c r="D19" s="1">
        <v>1046</v>
      </c>
      <c r="E19" s="1">
        <v>1108</v>
      </c>
      <c r="F19" s="1">
        <v>1039</v>
      </c>
      <c r="G19" s="1">
        <v>1109</v>
      </c>
      <c r="H19" s="1">
        <v>1065</v>
      </c>
      <c r="I19" s="1">
        <v>996</v>
      </c>
    </row>
    <row r="20" spans="1:9" x14ac:dyDescent="0.3">
      <c r="A20" s="7" t="s">
        <v>120</v>
      </c>
      <c r="B20" s="1">
        <v>11</v>
      </c>
      <c r="C20" s="1">
        <v>11</v>
      </c>
      <c r="D20" s="1">
        <v>13</v>
      </c>
      <c r="E20" s="1">
        <v>17</v>
      </c>
      <c r="F20" s="1">
        <v>17</v>
      </c>
      <c r="G20" s="1">
        <v>13</v>
      </c>
      <c r="H20" s="1">
        <v>8</v>
      </c>
      <c r="I20" s="1">
        <v>6</v>
      </c>
    </row>
    <row r="21" spans="1:9" x14ac:dyDescent="0.3">
      <c r="A21" s="7" t="s">
        <v>121</v>
      </c>
      <c r="B21" s="1">
        <v>693</v>
      </c>
      <c r="C21" s="1">
        <v>634</v>
      </c>
      <c r="D21" s="1">
        <v>663</v>
      </c>
      <c r="E21" s="1">
        <v>770</v>
      </c>
      <c r="F21" s="1">
        <v>723</v>
      </c>
      <c r="G21" s="1">
        <v>1056</v>
      </c>
      <c r="H21" s="1">
        <v>715</v>
      </c>
      <c r="I21" s="1">
        <v>784</v>
      </c>
    </row>
    <row r="22" spans="1:9" x14ac:dyDescent="0.3">
      <c r="A22" s="7" t="s">
        <v>122</v>
      </c>
      <c r="B22" s="1">
        <v>80</v>
      </c>
      <c r="C22" s="1">
        <v>59</v>
      </c>
      <c r="D22" s="1">
        <v>124</v>
      </c>
      <c r="E22" s="1">
        <v>113</v>
      </c>
      <c r="F22" s="1">
        <v>104</v>
      </c>
      <c r="G22" s="1">
        <v>250</v>
      </c>
      <c r="H22" s="1">
        <v>100</v>
      </c>
      <c r="I22" s="1">
        <v>111</v>
      </c>
    </row>
    <row r="23" spans="1:9" x14ac:dyDescent="0.3">
      <c r="A23" s="7" t="s">
        <v>123</v>
      </c>
      <c r="B23" s="1">
        <v>959</v>
      </c>
      <c r="C23" s="1">
        <v>821</v>
      </c>
      <c r="D23" s="1">
        <v>1001</v>
      </c>
      <c r="E23" s="1">
        <v>1061</v>
      </c>
      <c r="F23" s="1">
        <v>975</v>
      </c>
      <c r="G23" s="1">
        <v>1671</v>
      </c>
      <c r="H23" s="1">
        <v>936</v>
      </c>
      <c r="I23" s="1">
        <v>1043</v>
      </c>
    </row>
    <row r="24" spans="1:9" x14ac:dyDescent="0.3">
      <c r="A24" s="7" t="s">
        <v>124</v>
      </c>
      <c r="B24" s="1">
        <v>201</v>
      </c>
      <c r="C24" s="1">
        <v>152</v>
      </c>
      <c r="D24" s="1">
        <v>200</v>
      </c>
      <c r="E24" s="1">
        <v>218</v>
      </c>
      <c r="F24" s="1">
        <v>209</v>
      </c>
      <c r="G24" s="1">
        <v>344</v>
      </c>
      <c r="H24" s="1">
        <v>220</v>
      </c>
      <c r="I24" s="1">
        <v>230</v>
      </c>
    </row>
    <row r="25" spans="1:9" x14ac:dyDescent="0.3">
      <c r="A25" s="7" t="s">
        <v>125</v>
      </c>
      <c r="B25" s="1">
        <v>21</v>
      </c>
      <c r="C25" s="1">
        <v>9</v>
      </c>
      <c r="D25" s="1">
        <v>7</v>
      </c>
      <c r="E25" s="1">
        <v>21</v>
      </c>
      <c r="F25" s="1">
        <v>14</v>
      </c>
      <c r="G25" s="1">
        <v>9</v>
      </c>
      <c r="H25" s="1">
        <v>15</v>
      </c>
      <c r="I25" s="1">
        <v>16</v>
      </c>
    </row>
    <row r="26" spans="1:9" x14ac:dyDescent="0.3">
      <c r="A26" s="7" t="s">
        <v>126</v>
      </c>
      <c r="B26" s="1">
        <v>82</v>
      </c>
      <c r="C26" s="1">
        <v>65</v>
      </c>
      <c r="D26" s="1">
        <v>82</v>
      </c>
      <c r="E26" s="1">
        <v>88</v>
      </c>
      <c r="F26" s="1">
        <v>81</v>
      </c>
      <c r="G26" s="1">
        <v>120</v>
      </c>
      <c r="H26" s="1">
        <v>67</v>
      </c>
      <c r="I26" s="1">
        <v>75</v>
      </c>
    </row>
    <row r="27" spans="1:9" x14ac:dyDescent="0.3">
      <c r="A27" s="7" t="s">
        <v>127</v>
      </c>
      <c r="B27" s="1">
        <v>360</v>
      </c>
      <c r="C27" s="1">
        <v>291</v>
      </c>
      <c r="D27" s="1">
        <v>336</v>
      </c>
      <c r="E27" s="1">
        <v>379</v>
      </c>
      <c r="F27" s="1">
        <v>315</v>
      </c>
      <c r="G27" s="1">
        <v>464</v>
      </c>
      <c r="H27" s="1">
        <v>378</v>
      </c>
      <c r="I27" s="1">
        <v>415</v>
      </c>
    </row>
    <row r="28" spans="1:9" x14ac:dyDescent="0.3">
      <c r="A28" s="7" t="s">
        <v>128</v>
      </c>
      <c r="B28" s="1">
        <v>123</v>
      </c>
      <c r="C28" s="1">
        <v>117</v>
      </c>
      <c r="D28" s="1">
        <v>127</v>
      </c>
      <c r="E28" s="1">
        <v>140</v>
      </c>
      <c r="F28" s="1">
        <v>132</v>
      </c>
      <c r="G28" s="1">
        <v>195</v>
      </c>
      <c r="H28" s="1">
        <v>127</v>
      </c>
      <c r="I28" s="1">
        <v>131</v>
      </c>
    </row>
    <row r="29" spans="1:9" x14ac:dyDescent="0.3">
      <c r="A29" s="7" t="s">
        <v>129</v>
      </c>
      <c r="B29" s="1">
        <v>165</v>
      </c>
      <c r="C29" s="1">
        <v>189</v>
      </c>
      <c r="D29" s="1">
        <v>288</v>
      </c>
      <c r="E29" s="1">
        <v>212</v>
      </c>
      <c r="F29" s="1">
        <v>234</v>
      </c>
      <c r="G29" s="1">
        <v>508</v>
      </c>
      <c r="H29" s="1">
        <v>263</v>
      </c>
      <c r="I29" s="1">
        <v>195</v>
      </c>
    </row>
    <row r="30" spans="1:9" x14ac:dyDescent="0.3">
      <c r="A30" s="7" t="s">
        <v>130</v>
      </c>
      <c r="B30" s="1">
        <v>78</v>
      </c>
      <c r="C30" s="1">
        <v>68</v>
      </c>
      <c r="D30" s="1">
        <v>47</v>
      </c>
      <c r="E30" s="1">
        <v>100</v>
      </c>
      <c r="F30" s="1">
        <v>144</v>
      </c>
      <c r="G30" s="1">
        <v>119</v>
      </c>
      <c r="H30" s="1">
        <v>124</v>
      </c>
      <c r="I30" s="1">
        <v>208</v>
      </c>
    </row>
    <row r="31" spans="1:9" x14ac:dyDescent="0.3">
      <c r="A31" s="7" t="s">
        <v>131</v>
      </c>
      <c r="B31" s="1">
        <v>250</v>
      </c>
      <c r="C31" s="1">
        <v>198</v>
      </c>
      <c r="D31" s="1">
        <v>198</v>
      </c>
      <c r="E31" s="1">
        <v>242</v>
      </c>
      <c r="F31" s="1">
        <v>240</v>
      </c>
      <c r="G31" s="1">
        <v>415</v>
      </c>
      <c r="H31" s="1">
        <v>226</v>
      </c>
      <c r="I31" s="1">
        <v>252</v>
      </c>
    </row>
    <row r="32" spans="1:9" x14ac:dyDescent="0.3">
      <c r="A32" s="7" t="s">
        <v>132</v>
      </c>
      <c r="B32" s="1">
        <v>556</v>
      </c>
      <c r="C32" s="1">
        <v>463</v>
      </c>
      <c r="D32" s="1">
        <v>596</v>
      </c>
      <c r="E32" s="1">
        <v>571</v>
      </c>
      <c r="F32" s="1">
        <v>501</v>
      </c>
      <c r="G32" s="1">
        <v>912</v>
      </c>
      <c r="H32" s="1">
        <v>458</v>
      </c>
      <c r="I32" s="1">
        <v>476</v>
      </c>
    </row>
    <row r="33" spans="1:9" x14ac:dyDescent="0.3">
      <c r="A33" s="7" t="s">
        <v>133</v>
      </c>
      <c r="B33" s="1">
        <v>4</v>
      </c>
      <c r="C33" s="1">
        <v>6</v>
      </c>
      <c r="D33" s="1">
        <v>6</v>
      </c>
      <c r="E33" s="1">
        <v>5</v>
      </c>
      <c r="F33" s="1">
        <v>5</v>
      </c>
      <c r="G33" s="1">
        <v>8</v>
      </c>
      <c r="H33" s="1">
        <v>5</v>
      </c>
      <c r="I33" s="1">
        <v>7</v>
      </c>
    </row>
    <row r="34" spans="1:9" x14ac:dyDescent="0.3">
      <c r="A34" s="7" t="s">
        <v>134</v>
      </c>
      <c r="B34" s="1">
        <v>3640</v>
      </c>
      <c r="C34" s="1">
        <v>4044</v>
      </c>
      <c r="D34" s="1">
        <v>4194</v>
      </c>
      <c r="E34" s="1">
        <v>4216</v>
      </c>
      <c r="F34" s="1">
        <v>4579</v>
      </c>
      <c r="G34" s="1">
        <v>4523</v>
      </c>
      <c r="H34" s="1">
        <v>5000</v>
      </c>
      <c r="I34" s="1">
        <v>5486</v>
      </c>
    </row>
    <row r="35" spans="1:9" x14ac:dyDescent="0.3">
      <c r="A35" s="7" t="s">
        <v>135</v>
      </c>
      <c r="B35" s="1">
        <v>1268</v>
      </c>
      <c r="C35" s="1">
        <v>1384</v>
      </c>
      <c r="D35" s="1">
        <v>1394</v>
      </c>
      <c r="E35" s="1">
        <v>1472</v>
      </c>
      <c r="F35" s="1">
        <v>1571</v>
      </c>
      <c r="G35" s="1">
        <v>1634</v>
      </c>
      <c r="H35" s="1">
        <v>1893</v>
      </c>
      <c r="I35" s="1">
        <v>2064</v>
      </c>
    </row>
    <row r="36" spans="1:9" x14ac:dyDescent="0.3">
      <c r="A36" s="7" t="s">
        <v>136</v>
      </c>
      <c r="B36" s="1">
        <v>7955</v>
      </c>
      <c r="C36" s="1">
        <v>8677</v>
      </c>
      <c r="D36" s="1">
        <v>8676</v>
      </c>
      <c r="E36" s="1">
        <v>8788</v>
      </c>
      <c r="F36" s="1">
        <v>9586</v>
      </c>
      <c r="G36" s="1">
        <v>9536</v>
      </c>
      <c r="H36" s="1">
        <v>10408</v>
      </c>
      <c r="I36" s="1">
        <v>11364</v>
      </c>
    </row>
    <row r="37" spans="1:9" x14ac:dyDescent="0.3">
      <c r="A37" s="7" t="s">
        <v>137</v>
      </c>
      <c r="B37" s="1">
        <v>1723</v>
      </c>
      <c r="C37" s="1">
        <v>1858</v>
      </c>
      <c r="D37" s="1">
        <v>1856</v>
      </c>
      <c r="E37" s="1">
        <v>1842</v>
      </c>
      <c r="F37" s="1">
        <v>1975</v>
      </c>
      <c r="G37" s="1">
        <v>2033</v>
      </c>
      <c r="H37" s="1">
        <v>2147</v>
      </c>
      <c r="I37" s="1">
        <v>2310</v>
      </c>
    </row>
    <row r="38" spans="1:9" x14ac:dyDescent="0.3">
      <c r="A38" s="7" t="s">
        <v>138</v>
      </c>
      <c r="B38" s="1">
        <v>33</v>
      </c>
      <c r="C38" s="1">
        <v>38</v>
      </c>
      <c r="D38" s="1">
        <v>39</v>
      </c>
      <c r="E38" s="1">
        <v>38</v>
      </c>
      <c r="F38" s="1">
        <v>41</v>
      </c>
      <c r="G38" s="1">
        <v>37</v>
      </c>
      <c r="H38" s="1">
        <v>39</v>
      </c>
      <c r="I38" s="1">
        <v>43</v>
      </c>
    </row>
    <row r="39" spans="1:9" x14ac:dyDescent="0.3">
      <c r="A39" s="7" t="s">
        <v>139</v>
      </c>
      <c r="B39" s="1">
        <v>472</v>
      </c>
      <c r="C39" s="1">
        <v>507</v>
      </c>
      <c r="D39" s="1">
        <v>530</v>
      </c>
      <c r="E39" s="1">
        <v>527</v>
      </c>
      <c r="F39" s="1">
        <v>569</v>
      </c>
      <c r="G39" s="1">
        <v>573</v>
      </c>
      <c r="H39" s="1">
        <v>622</v>
      </c>
      <c r="I39" s="1">
        <v>696</v>
      </c>
    </row>
    <row r="40" spans="1:9" x14ac:dyDescent="0.3">
      <c r="A40" s="7" t="s">
        <v>140</v>
      </c>
      <c r="B40" s="1">
        <v>2328</v>
      </c>
      <c r="C40" s="1">
        <v>2593</v>
      </c>
      <c r="D40" s="1">
        <v>2744</v>
      </c>
      <c r="E40" s="1">
        <v>2758</v>
      </c>
      <c r="F40" s="1">
        <v>3007</v>
      </c>
      <c r="G40" s="1">
        <v>3048</v>
      </c>
      <c r="H40" s="1">
        <v>3265</v>
      </c>
      <c r="I40" s="1">
        <v>3521</v>
      </c>
    </row>
    <row r="41" spans="1:9" x14ac:dyDescent="0.3">
      <c r="A41" s="7" t="s">
        <v>141</v>
      </c>
      <c r="B41" s="1">
        <v>645</v>
      </c>
      <c r="C41" s="1">
        <v>704</v>
      </c>
      <c r="D41" s="1">
        <v>753</v>
      </c>
      <c r="E41" s="1">
        <v>740</v>
      </c>
      <c r="F41" s="1">
        <v>793</v>
      </c>
      <c r="G41" s="1">
        <v>802</v>
      </c>
      <c r="H41" s="1">
        <v>885</v>
      </c>
      <c r="I41" s="1">
        <v>1024</v>
      </c>
    </row>
    <row r="42" spans="1:9" x14ac:dyDescent="0.3">
      <c r="A42" s="7" t="s">
        <v>142</v>
      </c>
      <c r="B42" s="1">
        <v>2154</v>
      </c>
      <c r="C42" s="1">
        <v>2332</v>
      </c>
      <c r="D42" s="1">
        <v>2406</v>
      </c>
      <c r="E42" s="1">
        <v>2505</v>
      </c>
      <c r="F42" s="1">
        <v>2492</v>
      </c>
      <c r="G42" s="1">
        <v>2413</v>
      </c>
      <c r="H42" s="1">
        <v>2711</v>
      </c>
      <c r="I42" s="1">
        <v>2993</v>
      </c>
    </row>
    <row r="43" spans="1:9" x14ac:dyDescent="0.3">
      <c r="A43" s="7" t="s">
        <v>143</v>
      </c>
      <c r="B43" s="1">
        <v>100</v>
      </c>
      <c r="C43" s="1">
        <v>106</v>
      </c>
      <c r="D43" s="1">
        <v>75</v>
      </c>
      <c r="E43" s="1">
        <v>80</v>
      </c>
      <c r="F43" s="1">
        <v>90</v>
      </c>
      <c r="G43" s="1">
        <v>113</v>
      </c>
      <c r="H43" s="1">
        <v>112</v>
      </c>
      <c r="I43" s="1">
        <v>95</v>
      </c>
    </row>
    <row r="44" spans="1:9" x14ac:dyDescent="0.3">
      <c r="A44" s="7" t="s">
        <v>144</v>
      </c>
      <c r="B44" s="1">
        <v>1251</v>
      </c>
      <c r="C44" s="1">
        <v>1415</v>
      </c>
      <c r="D44" s="1">
        <v>1524</v>
      </c>
      <c r="E44" s="1">
        <v>1480</v>
      </c>
      <c r="F44" s="1">
        <v>1613</v>
      </c>
      <c r="G44" s="1">
        <v>1654</v>
      </c>
      <c r="H44" s="1">
        <v>1918</v>
      </c>
      <c r="I44" s="1">
        <v>2231</v>
      </c>
    </row>
    <row r="45" spans="1:9" x14ac:dyDescent="0.3">
      <c r="A45" s="7" t="s">
        <v>145</v>
      </c>
      <c r="B45" s="1">
        <v>5317</v>
      </c>
      <c r="C45" s="1">
        <v>5782</v>
      </c>
      <c r="D45" s="1">
        <v>5654</v>
      </c>
      <c r="E45" s="1">
        <v>5751</v>
      </c>
      <c r="F45" s="1">
        <v>6145</v>
      </c>
      <c r="G45" s="1">
        <v>6006</v>
      </c>
      <c r="H45" s="1">
        <v>6410</v>
      </c>
      <c r="I45" s="1">
        <v>6859</v>
      </c>
    </row>
    <row r="46" spans="1:9" x14ac:dyDescent="0.3">
      <c r="A46" s="7" t="s">
        <v>146</v>
      </c>
      <c r="B46" s="1">
        <v>40</v>
      </c>
      <c r="C46" s="1">
        <v>48</v>
      </c>
      <c r="D46" s="1">
        <v>46</v>
      </c>
      <c r="E46" s="1">
        <v>46</v>
      </c>
      <c r="F46" s="1">
        <v>48</v>
      </c>
      <c r="G46" s="1">
        <v>54</v>
      </c>
      <c r="H46" s="1">
        <v>61</v>
      </c>
      <c r="I46" s="1">
        <v>67</v>
      </c>
    </row>
    <row r="47" spans="1:9" x14ac:dyDescent="0.3">
      <c r="A47" s="10" t="s">
        <v>11</v>
      </c>
      <c r="B47" s="5">
        <v>37974</v>
      </c>
      <c r="C47" s="5">
        <v>40010</v>
      </c>
      <c r="D47" s="5">
        <v>40060</v>
      </c>
      <c r="E47" s="5">
        <v>41033</v>
      </c>
      <c r="F47" s="5">
        <v>42961</v>
      </c>
      <c r="G47" s="5">
        <v>45571</v>
      </c>
      <c r="H47" s="5">
        <v>46144</v>
      </c>
      <c r="I47" s="5">
        <v>49572</v>
      </c>
    </row>
    <row r="48" spans="1:9" x14ac:dyDescent="0.3">
      <c r="A48" s="15"/>
    </row>
    <row r="49" spans="1:9" x14ac:dyDescent="0.3">
      <c r="A49" s="15"/>
    </row>
    <row r="50" spans="1:9" x14ac:dyDescent="0.3">
      <c r="A50" s="15"/>
      <c r="B50" s="17" t="s">
        <v>24</v>
      </c>
      <c r="C50" s="18"/>
      <c r="D50" s="18"/>
      <c r="E50" s="18"/>
      <c r="F50" s="18"/>
      <c r="G50" s="18"/>
      <c r="H50" s="18"/>
      <c r="I50" s="18"/>
    </row>
    <row r="51" spans="1:9" x14ac:dyDescent="0.3">
      <c r="A51" s="9" t="s">
        <v>27</v>
      </c>
      <c r="B51" s="4" t="s">
        <v>0</v>
      </c>
      <c r="C51" s="4" t="s">
        <v>1</v>
      </c>
      <c r="D51" s="4" t="s">
        <v>2</v>
      </c>
      <c r="E51" s="4" t="s">
        <v>3</v>
      </c>
      <c r="F51" s="4" t="s">
        <v>4</v>
      </c>
      <c r="G51" s="4" t="s">
        <v>5</v>
      </c>
      <c r="H51" s="4" t="s">
        <v>6</v>
      </c>
      <c r="I51" s="4" t="s">
        <v>7</v>
      </c>
    </row>
    <row r="52" spans="1:9" x14ac:dyDescent="0.3">
      <c r="A52" s="8" t="s">
        <v>108</v>
      </c>
      <c r="B52" s="2">
        <v>0.14392723381487399</v>
      </c>
      <c r="C52" s="2">
        <v>0.14577181208053699</v>
      </c>
      <c r="D52" s="2">
        <v>0.13997536187249801</v>
      </c>
      <c r="E52" s="2">
        <v>0.12838427947598299</v>
      </c>
      <c r="F52" s="2">
        <v>0.12900369003689999</v>
      </c>
      <c r="G52" s="2">
        <v>0.130477806050325</v>
      </c>
      <c r="H52" s="2">
        <v>0.124307430032675</v>
      </c>
      <c r="I52" s="2">
        <v>0.12303664921466</v>
      </c>
    </row>
    <row r="53" spans="1:9" x14ac:dyDescent="0.3">
      <c r="A53" s="8" t="s">
        <v>109</v>
      </c>
      <c r="B53" s="2">
        <v>2.43445692883895E-2</v>
      </c>
      <c r="C53" s="2">
        <v>2.5503355704698E-2</v>
      </c>
      <c r="D53" s="2">
        <v>2.4484139205420401E-2</v>
      </c>
      <c r="E53" s="2">
        <v>2.45997088791849E-2</v>
      </c>
      <c r="F53" s="2">
        <v>2.7011070110701099E-2</v>
      </c>
      <c r="G53" s="2">
        <v>2.6576194515125801E-2</v>
      </c>
      <c r="H53" s="2">
        <v>2.8981389401903701E-2</v>
      </c>
      <c r="I53" s="2">
        <v>3.0831878999418302E-2</v>
      </c>
    </row>
    <row r="54" spans="1:9" x14ac:dyDescent="0.3">
      <c r="A54" s="8" t="s">
        <v>110</v>
      </c>
      <c r="B54" s="2">
        <v>0.20144462279293701</v>
      </c>
      <c r="C54" s="2">
        <v>0.20187919463087201</v>
      </c>
      <c r="D54" s="2">
        <v>0.206190329534955</v>
      </c>
      <c r="E54" s="2">
        <v>0.218049490538574</v>
      </c>
      <c r="F54" s="2">
        <v>0.21254612546125501</v>
      </c>
      <c r="G54" s="2">
        <v>0.21388182075205001</v>
      </c>
      <c r="H54" s="2">
        <v>0.213098451484586</v>
      </c>
      <c r="I54" s="2">
        <v>0.211751018033741</v>
      </c>
    </row>
    <row r="55" spans="1:9" x14ac:dyDescent="0.3">
      <c r="A55" s="8" t="s">
        <v>111</v>
      </c>
      <c r="B55" s="2">
        <v>3.1567683253076503E-2</v>
      </c>
      <c r="C55" s="2">
        <v>3.08724832214765E-2</v>
      </c>
      <c r="D55" s="2">
        <v>3.0027717893440099E-2</v>
      </c>
      <c r="E55" s="2">
        <v>3.2751091703056803E-2</v>
      </c>
      <c r="F55" s="2">
        <v>3.2915129151291501E-2</v>
      </c>
      <c r="G55" s="2">
        <v>3.3502968617472401E-2</v>
      </c>
      <c r="H55" s="2">
        <v>3.4237817871856799E-2</v>
      </c>
      <c r="I55" s="2">
        <v>3.6358347876672498E-2</v>
      </c>
    </row>
    <row r="56" spans="1:9" x14ac:dyDescent="0.3">
      <c r="A56" s="8" t="s">
        <v>112</v>
      </c>
      <c r="B56" s="2">
        <v>1.33761369716426E-3</v>
      </c>
      <c r="C56" s="2">
        <v>8.0536912751677904E-4</v>
      </c>
      <c r="D56" s="2">
        <v>9.23929781336618E-4</v>
      </c>
      <c r="E56" s="2">
        <v>1.4556040756914101E-3</v>
      </c>
      <c r="F56" s="2">
        <v>1.03321033210332E-3</v>
      </c>
      <c r="G56" s="2">
        <v>1.2722646310432599E-3</v>
      </c>
      <c r="H56" s="2">
        <v>1.56272197755363E-3</v>
      </c>
      <c r="I56" s="2">
        <v>2.3269342641070402E-3</v>
      </c>
    </row>
    <row r="57" spans="1:9" x14ac:dyDescent="0.3">
      <c r="A57" s="8" t="s">
        <v>113</v>
      </c>
      <c r="B57" s="2">
        <v>3.8389513108614201E-2</v>
      </c>
      <c r="C57" s="2">
        <v>3.7583892617449703E-2</v>
      </c>
      <c r="D57" s="2">
        <v>3.7111179550354201E-2</v>
      </c>
      <c r="E57" s="2">
        <v>3.55167394468704E-2</v>
      </c>
      <c r="F57" s="2">
        <v>3.4981549815498197E-2</v>
      </c>
      <c r="G57" s="2">
        <v>3.64715860899067E-2</v>
      </c>
      <c r="H57" s="2">
        <v>3.5658474215087402E-2</v>
      </c>
      <c r="I57" s="2">
        <v>3.46131471785922E-2</v>
      </c>
    </row>
    <row r="58" spans="1:9" x14ac:dyDescent="0.3">
      <c r="A58" s="8" t="s">
        <v>114</v>
      </c>
      <c r="B58" s="2">
        <v>5.08293204922418E-2</v>
      </c>
      <c r="C58" s="2">
        <v>5.2483221476510099E-2</v>
      </c>
      <c r="D58" s="2">
        <v>5.4049892208192202E-2</v>
      </c>
      <c r="E58" s="2">
        <v>5.5604075691411903E-2</v>
      </c>
      <c r="F58" s="2">
        <v>5.4612546125461299E-2</v>
      </c>
      <c r="G58" s="2">
        <v>5.6969182923381399E-2</v>
      </c>
      <c r="H58" s="2">
        <v>6.12302883932377E-2</v>
      </c>
      <c r="I58" s="2">
        <v>6.25363583478767E-2</v>
      </c>
    </row>
    <row r="59" spans="1:9" x14ac:dyDescent="0.3">
      <c r="A59" s="8" t="s">
        <v>115</v>
      </c>
      <c r="B59" s="2">
        <v>4.6415195291599799E-2</v>
      </c>
      <c r="C59" s="2">
        <v>4.7248322147650998E-2</v>
      </c>
      <c r="D59" s="2">
        <v>4.5580535879273201E-2</v>
      </c>
      <c r="E59" s="2">
        <v>4.3813682678311497E-2</v>
      </c>
      <c r="F59" s="2">
        <v>4.4428044280442801E-2</v>
      </c>
      <c r="G59" s="2">
        <v>4.2691546508340401E-2</v>
      </c>
      <c r="H59" s="2">
        <v>3.9494246341809897E-2</v>
      </c>
      <c r="I59" s="2">
        <v>4.0866783013379898E-2</v>
      </c>
    </row>
    <row r="60" spans="1:9" x14ac:dyDescent="0.3">
      <c r="A60" s="8" t="s">
        <v>116</v>
      </c>
      <c r="B60" s="2">
        <v>0.21000535045478899</v>
      </c>
      <c r="C60" s="2">
        <v>0.19785234899328899</v>
      </c>
      <c r="D60" s="2">
        <v>0.196027101940253</v>
      </c>
      <c r="E60" s="2">
        <v>0.19141193595342099</v>
      </c>
      <c r="F60" s="2">
        <v>0.20132841328413301</v>
      </c>
      <c r="G60" s="2">
        <v>0.194091037602488</v>
      </c>
      <c r="H60" s="2">
        <v>0.19903395368660301</v>
      </c>
      <c r="I60" s="2">
        <v>0.20389761489237901</v>
      </c>
    </row>
    <row r="61" spans="1:9" x14ac:dyDescent="0.3">
      <c r="A61" s="8" t="s">
        <v>117</v>
      </c>
      <c r="B61" s="2">
        <v>4.68164794007491E-3</v>
      </c>
      <c r="C61" s="2">
        <v>6.4429530201342297E-3</v>
      </c>
      <c r="D61" s="2">
        <v>9.3932861102556196E-3</v>
      </c>
      <c r="E61" s="2">
        <v>9.6069868995633193E-3</v>
      </c>
      <c r="F61" s="2">
        <v>8.41328413284133E-3</v>
      </c>
      <c r="G61" s="2">
        <v>7.7749505230421297E-3</v>
      </c>
      <c r="H61" s="2">
        <v>6.9612160818298104E-3</v>
      </c>
      <c r="I61" s="2">
        <v>8.1442699243746402E-3</v>
      </c>
    </row>
    <row r="62" spans="1:9" x14ac:dyDescent="0.3">
      <c r="A62" s="8" t="s">
        <v>118</v>
      </c>
      <c r="B62" s="2">
        <v>8.7078651685393305E-2</v>
      </c>
      <c r="C62" s="2">
        <v>9.2214765100671101E-2</v>
      </c>
      <c r="D62" s="2">
        <v>9.3162919618109005E-2</v>
      </c>
      <c r="E62" s="2">
        <v>9.5050946142649195E-2</v>
      </c>
      <c r="F62" s="2">
        <v>9.7859778597785996E-2</v>
      </c>
      <c r="G62" s="2">
        <v>9.7681651116765605E-2</v>
      </c>
      <c r="H62" s="2">
        <v>0.10299758488421699</v>
      </c>
      <c r="I62" s="2">
        <v>9.9912739965096004E-2</v>
      </c>
    </row>
    <row r="63" spans="1:9" x14ac:dyDescent="0.3">
      <c r="A63" s="8" t="s">
        <v>119</v>
      </c>
      <c r="B63" s="2">
        <v>0.15850722311396501</v>
      </c>
      <c r="C63" s="2">
        <v>0.159865771812081</v>
      </c>
      <c r="D63" s="2">
        <v>0.16107175854635</v>
      </c>
      <c r="E63" s="2">
        <v>0.161280931586608</v>
      </c>
      <c r="F63" s="2">
        <v>0.153357933579336</v>
      </c>
      <c r="G63" s="2">
        <v>0.15677127509188599</v>
      </c>
      <c r="H63" s="2">
        <v>0.15129990055405601</v>
      </c>
      <c r="I63" s="2">
        <v>0.14485165794066299</v>
      </c>
    </row>
    <row r="64" spans="1:9" x14ac:dyDescent="0.3">
      <c r="A64" s="8" t="s">
        <v>120</v>
      </c>
      <c r="B64" s="2">
        <v>1.4713750668806801E-3</v>
      </c>
      <c r="C64" s="2">
        <v>1.47651006711409E-3</v>
      </c>
      <c r="D64" s="2">
        <v>2.0018478595626699E-3</v>
      </c>
      <c r="E64" s="2">
        <v>2.4745269286753999E-3</v>
      </c>
      <c r="F64" s="2">
        <v>2.5092250922509199E-3</v>
      </c>
      <c r="G64" s="2">
        <v>1.8377155781735899E-3</v>
      </c>
      <c r="H64" s="2">
        <v>1.1365250745844599E-3</v>
      </c>
      <c r="I64" s="2">
        <v>8.7260034904013996E-4</v>
      </c>
    </row>
    <row r="65" spans="1:9" x14ac:dyDescent="0.3">
      <c r="A65" s="8" t="s">
        <v>121</v>
      </c>
      <c r="B65" s="2">
        <v>0.194008958566629</v>
      </c>
      <c r="C65" s="2">
        <v>0.20638020833333301</v>
      </c>
      <c r="D65" s="2">
        <v>0.18040816326530601</v>
      </c>
      <c r="E65" s="2">
        <v>0.19642857142857101</v>
      </c>
      <c r="F65" s="2">
        <v>0.19662768561327201</v>
      </c>
      <c r="G65" s="2">
        <v>0.173941690001647</v>
      </c>
      <c r="H65" s="2">
        <v>0.19675288937809601</v>
      </c>
      <c r="I65" s="2">
        <v>0.198833375602333</v>
      </c>
    </row>
    <row r="66" spans="1:9" x14ac:dyDescent="0.3">
      <c r="A66" s="8" t="s">
        <v>122</v>
      </c>
      <c r="B66" s="2">
        <v>2.2396416573348302E-2</v>
      </c>
      <c r="C66" s="2">
        <v>1.9205729166666699E-2</v>
      </c>
      <c r="D66" s="2">
        <v>3.3741496598639502E-2</v>
      </c>
      <c r="E66" s="2">
        <v>2.88265306122449E-2</v>
      </c>
      <c r="F66" s="2">
        <v>2.82839271144955E-2</v>
      </c>
      <c r="G66" s="2">
        <v>4.1179377367814199E-2</v>
      </c>
      <c r="H66" s="2">
        <v>2.7517886626307098E-2</v>
      </c>
      <c r="I66" s="2">
        <v>2.8151153943697702E-2</v>
      </c>
    </row>
    <row r="67" spans="1:9" x14ac:dyDescent="0.3">
      <c r="A67" s="8" t="s">
        <v>123</v>
      </c>
      <c r="B67" s="2">
        <v>0.26847704367301201</v>
      </c>
      <c r="C67" s="2">
        <v>0.26725260416666702</v>
      </c>
      <c r="D67" s="2">
        <v>0.272380952380952</v>
      </c>
      <c r="E67" s="2">
        <v>0.270663265306122</v>
      </c>
      <c r="F67" s="2">
        <v>0.265161816698395</v>
      </c>
      <c r="G67" s="2">
        <v>0.27524295832647</v>
      </c>
      <c r="H67" s="2">
        <v>0.257567418822234</v>
      </c>
      <c r="I67" s="2">
        <v>0.26451940147096098</v>
      </c>
    </row>
    <row r="68" spans="1:9" x14ac:dyDescent="0.3">
      <c r="A68" s="8" t="s">
        <v>124</v>
      </c>
      <c r="B68" s="2">
        <v>5.6270996640537502E-2</v>
      </c>
      <c r="C68" s="2">
        <v>4.9479166666666699E-2</v>
      </c>
      <c r="D68" s="2">
        <v>5.4421768707482998E-2</v>
      </c>
      <c r="E68" s="2">
        <v>5.5612244897959198E-2</v>
      </c>
      <c r="F68" s="2">
        <v>5.6839815066630398E-2</v>
      </c>
      <c r="G68" s="2">
        <v>5.6662823258112303E-2</v>
      </c>
      <c r="H68" s="2">
        <v>6.05393505778756E-2</v>
      </c>
      <c r="I68" s="2">
        <v>5.8331219883337601E-2</v>
      </c>
    </row>
    <row r="69" spans="1:9" x14ac:dyDescent="0.3">
      <c r="A69" s="8" t="s">
        <v>125</v>
      </c>
      <c r="B69" s="2">
        <v>5.87905935050392E-3</v>
      </c>
      <c r="C69" s="2">
        <v>2.9296875E-3</v>
      </c>
      <c r="D69" s="2">
        <v>1.9047619047619E-3</v>
      </c>
      <c r="E69" s="2">
        <v>5.3571428571428598E-3</v>
      </c>
      <c r="F69" s="2">
        <v>3.8074517269513202E-3</v>
      </c>
      <c r="G69" s="2">
        <v>1.48245758524131E-3</v>
      </c>
      <c r="H69" s="2">
        <v>4.1276829939460597E-3</v>
      </c>
      <c r="I69" s="2">
        <v>4.0578239918843502E-3</v>
      </c>
    </row>
    <row r="70" spans="1:9" x14ac:dyDescent="0.3">
      <c r="A70" s="8" t="s">
        <v>126</v>
      </c>
      <c r="B70" s="2">
        <v>2.2956326987682001E-2</v>
      </c>
      <c r="C70" s="2">
        <v>2.1158854166666699E-2</v>
      </c>
      <c r="D70" s="2">
        <v>2.2312925170067999E-2</v>
      </c>
      <c r="E70" s="2">
        <v>2.2448979591836699E-2</v>
      </c>
      <c r="F70" s="2">
        <v>2.20288278487898E-2</v>
      </c>
      <c r="G70" s="2">
        <v>1.97661011365508E-2</v>
      </c>
      <c r="H70" s="2">
        <v>1.8436984039625799E-2</v>
      </c>
      <c r="I70" s="2">
        <v>1.90210499619579E-2</v>
      </c>
    </row>
    <row r="71" spans="1:9" x14ac:dyDescent="0.3">
      <c r="A71" s="8" t="s">
        <v>127</v>
      </c>
      <c r="B71" s="2">
        <v>0.100783874580067</v>
      </c>
      <c r="C71" s="2">
        <v>9.47265625E-2</v>
      </c>
      <c r="D71" s="2">
        <v>9.1428571428571401E-2</v>
      </c>
      <c r="E71" s="2">
        <v>9.6683673469387693E-2</v>
      </c>
      <c r="F71" s="2">
        <v>8.5667663856404702E-2</v>
      </c>
      <c r="G71" s="2">
        <v>7.64289243946632E-2</v>
      </c>
      <c r="H71" s="2">
        <v>0.104017611447441</v>
      </c>
      <c r="I71" s="2">
        <v>0.10524980978950001</v>
      </c>
    </row>
    <row r="72" spans="1:9" x14ac:dyDescent="0.3">
      <c r="A72" s="8" t="s">
        <v>128</v>
      </c>
      <c r="B72" s="2">
        <v>3.4434490481523E-2</v>
      </c>
      <c r="C72" s="2">
        <v>3.80859375E-2</v>
      </c>
      <c r="D72" s="2">
        <v>3.4557823129251701E-2</v>
      </c>
      <c r="E72" s="2">
        <v>3.5714285714285698E-2</v>
      </c>
      <c r="F72" s="2">
        <v>3.5898830568398099E-2</v>
      </c>
      <c r="G72" s="2">
        <v>3.2119914346895102E-2</v>
      </c>
      <c r="H72" s="2">
        <v>3.4947716015410003E-2</v>
      </c>
      <c r="I72" s="2">
        <v>3.32234339335531E-2</v>
      </c>
    </row>
    <row r="73" spans="1:9" x14ac:dyDescent="0.3">
      <c r="A73" s="8" t="s">
        <v>129</v>
      </c>
      <c r="B73" s="2">
        <v>4.6192609182530799E-2</v>
      </c>
      <c r="C73" s="2">
        <v>6.15234375E-2</v>
      </c>
      <c r="D73" s="2">
        <v>7.8367346938775506E-2</v>
      </c>
      <c r="E73" s="2">
        <v>5.40816326530612E-2</v>
      </c>
      <c r="F73" s="2">
        <v>6.3638836007614899E-2</v>
      </c>
      <c r="G73" s="2">
        <v>8.3676494811398494E-2</v>
      </c>
      <c r="H73" s="2">
        <v>7.2372041827187705E-2</v>
      </c>
      <c r="I73" s="2">
        <v>4.9454729901090497E-2</v>
      </c>
    </row>
    <row r="74" spans="1:9" x14ac:dyDescent="0.3">
      <c r="A74" s="8" t="s">
        <v>130</v>
      </c>
      <c r="B74" s="2">
        <v>2.1836506159014599E-2</v>
      </c>
      <c r="C74" s="2">
        <v>2.2135416666666699E-2</v>
      </c>
      <c r="D74" s="2">
        <v>1.27891156462585E-2</v>
      </c>
      <c r="E74" s="2">
        <v>2.5510204081632699E-2</v>
      </c>
      <c r="F74" s="2">
        <v>3.9162360620070703E-2</v>
      </c>
      <c r="G74" s="2">
        <v>1.96013836270796E-2</v>
      </c>
      <c r="H74" s="2">
        <v>3.4122179416620803E-2</v>
      </c>
      <c r="I74" s="2">
        <v>5.2751711894496602E-2</v>
      </c>
    </row>
    <row r="75" spans="1:9" x14ac:dyDescent="0.3">
      <c r="A75" s="8" t="s">
        <v>131</v>
      </c>
      <c r="B75" s="2">
        <v>6.9988801791713295E-2</v>
      </c>
      <c r="C75" s="2">
        <v>6.4453125E-2</v>
      </c>
      <c r="D75" s="2">
        <v>5.3877551020408199E-2</v>
      </c>
      <c r="E75" s="2">
        <v>6.1734693877550997E-2</v>
      </c>
      <c r="F75" s="2">
        <v>6.5270601033451198E-2</v>
      </c>
      <c r="G75" s="2">
        <v>6.8357766430571607E-2</v>
      </c>
      <c r="H75" s="2">
        <v>6.2190423775454001E-2</v>
      </c>
      <c r="I75" s="2">
        <v>6.3910727872178497E-2</v>
      </c>
    </row>
    <row r="76" spans="1:9" x14ac:dyDescent="0.3">
      <c r="A76" s="8" t="s">
        <v>132</v>
      </c>
      <c r="B76" s="2">
        <v>0.15565509518477</v>
      </c>
      <c r="C76" s="2">
        <v>0.15071614583333301</v>
      </c>
      <c r="D76" s="2">
        <v>0.16217687074829901</v>
      </c>
      <c r="E76" s="2">
        <v>0.145663265306122</v>
      </c>
      <c r="F76" s="2">
        <v>0.136252379657329</v>
      </c>
      <c r="G76" s="2">
        <v>0.15022236863778601</v>
      </c>
      <c r="H76" s="2">
        <v>0.12603192074848699</v>
      </c>
      <c r="I76" s="2">
        <v>0.120720263758559</v>
      </c>
    </row>
    <row r="77" spans="1:9" x14ac:dyDescent="0.3">
      <c r="A77" s="8" t="s">
        <v>133</v>
      </c>
      <c r="B77" s="2">
        <v>1.11982082866741E-3</v>
      </c>
      <c r="C77" s="2">
        <v>1.953125E-3</v>
      </c>
      <c r="D77" s="2">
        <v>1.6326530612244901E-3</v>
      </c>
      <c r="E77" s="2">
        <v>1.2755102040816299E-3</v>
      </c>
      <c r="F77" s="2">
        <v>1.3598041881969E-3</v>
      </c>
      <c r="G77" s="2">
        <v>1.3177400757700499E-3</v>
      </c>
      <c r="H77" s="2">
        <v>1.37589433131536E-3</v>
      </c>
      <c r="I77" s="2">
        <v>1.7752979964494001E-3</v>
      </c>
    </row>
    <row r="78" spans="1:9" x14ac:dyDescent="0.3">
      <c r="A78" s="8" t="s">
        <v>134</v>
      </c>
      <c r="B78" s="2">
        <v>0.135185322736389</v>
      </c>
      <c r="C78" s="2">
        <v>0.137140531741725</v>
      </c>
      <c r="D78" s="2">
        <v>0.14030979224515699</v>
      </c>
      <c r="E78" s="2">
        <v>0.13940415964024699</v>
      </c>
      <c r="F78" s="2">
        <v>0.14085330216247799</v>
      </c>
      <c r="G78" s="2">
        <v>0.139486831554925</v>
      </c>
      <c r="H78" s="2">
        <v>0.140960221025627</v>
      </c>
      <c r="I78" s="2">
        <v>0.141563233814156</v>
      </c>
    </row>
    <row r="79" spans="1:9" x14ac:dyDescent="0.3">
      <c r="A79" s="8" t="s">
        <v>135</v>
      </c>
      <c r="B79" s="2">
        <v>4.7092030008170499E-2</v>
      </c>
      <c r="C79" s="2">
        <v>4.6934346174715098E-2</v>
      </c>
      <c r="D79" s="2">
        <v>4.6636111204041299E-2</v>
      </c>
      <c r="E79" s="2">
        <v>4.8672420064147098E-2</v>
      </c>
      <c r="F79" s="2">
        <v>4.8325079208834498E-2</v>
      </c>
      <c r="G79" s="2">
        <v>5.03916610127675E-2</v>
      </c>
      <c r="H79" s="2">
        <v>5.3367539680302202E-2</v>
      </c>
      <c r="I79" s="2">
        <v>5.3260392743787598E-2</v>
      </c>
    </row>
    <row r="80" spans="1:9" x14ac:dyDescent="0.3">
      <c r="A80" s="8" t="s">
        <v>136</v>
      </c>
      <c r="B80" s="2">
        <v>0.29543935229889301</v>
      </c>
      <c r="C80" s="2">
        <v>0.29425529028757502</v>
      </c>
      <c r="D80" s="2">
        <v>0.29025459168311502</v>
      </c>
      <c r="E80" s="2">
        <v>0.2905796382634</v>
      </c>
      <c r="F80" s="2">
        <v>0.29487218923990299</v>
      </c>
      <c r="G80" s="2">
        <v>0.29408499352371598</v>
      </c>
      <c r="H80" s="2">
        <v>0.29342279608694399</v>
      </c>
      <c r="I80" s="2">
        <v>0.293241813537017</v>
      </c>
    </row>
    <row r="81" spans="1:9" x14ac:dyDescent="0.3">
      <c r="A81" s="8" t="s">
        <v>137</v>
      </c>
      <c r="B81" s="2">
        <v>6.3990195350219103E-2</v>
      </c>
      <c r="C81" s="2">
        <v>6.3008681497558297E-2</v>
      </c>
      <c r="D81" s="2">
        <v>6.2092268575825497E-2</v>
      </c>
      <c r="E81" s="2">
        <v>6.09066560857058E-2</v>
      </c>
      <c r="F81" s="2">
        <v>6.0752407025746698E-2</v>
      </c>
      <c r="G81" s="2">
        <v>6.26966014926294E-2</v>
      </c>
      <c r="H81" s="2">
        <v>6.05283189084041E-2</v>
      </c>
      <c r="I81" s="2">
        <v>5.9608288390576199E-2</v>
      </c>
    </row>
    <row r="82" spans="1:9" x14ac:dyDescent="0.3">
      <c r="A82" s="8" t="s">
        <v>138</v>
      </c>
      <c r="B82" s="2">
        <v>1.2255812226101199E-3</v>
      </c>
      <c r="C82" s="2">
        <v>1.2886597938144299E-3</v>
      </c>
      <c r="D82" s="2">
        <v>1.3047405573584001E-3</v>
      </c>
      <c r="E82" s="2">
        <v>1.2564891049168399E-3</v>
      </c>
      <c r="F82" s="2">
        <v>1.26118920914208E-3</v>
      </c>
      <c r="G82" s="2">
        <v>1.1410596434959599E-3</v>
      </c>
      <c r="H82" s="2">
        <v>1.0994897239998899E-3</v>
      </c>
      <c r="I82" s="2">
        <v>1.1095915154955701E-3</v>
      </c>
    </row>
    <row r="83" spans="1:9" x14ac:dyDescent="0.3">
      <c r="A83" s="8" t="s">
        <v>139</v>
      </c>
      <c r="B83" s="2">
        <v>1.7529525365817401E-2</v>
      </c>
      <c r="C83" s="2">
        <v>1.7193434617471502E-2</v>
      </c>
      <c r="D83" s="2">
        <v>1.7731089625639799E-2</v>
      </c>
      <c r="E83" s="2">
        <v>1.7425519955030899E-2</v>
      </c>
      <c r="F83" s="2">
        <v>1.75028453658987E-2</v>
      </c>
      <c r="G83" s="2">
        <v>1.7671004749275299E-2</v>
      </c>
      <c r="H83" s="2">
        <v>1.7535451495587901E-2</v>
      </c>
      <c r="I83" s="2">
        <v>1.7959899878719099E-2</v>
      </c>
    </row>
    <row r="84" spans="1:9" x14ac:dyDescent="0.3">
      <c r="A84" s="8" t="s">
        <v>140</v>
      </c>
      <c r="B84" s="2">
        <v>8.6459184431404601E-2</v>
      </c>
      <c r="C84" s="2">
        <v>8.7934074877916393E-2</v>
      </c>
      <c r="D84" s="2">
        <v>9.1800207420293697E-2</v>
      </c>
      <c r="E84" s="2">
        <v>9.1194656614753802E-2</v>
      </c>
      <c r="F84" s="2">
        <v>9.24974622412255E-2</v>
      </c>
      <c r="G84" s="2">
        <v>9.3998643064207701E-2</v>
      </c>
      <c r="H84" s="2">
        <v>9.2047024329734106E-2</v>
      </c>
      <c r="I84" s="2">
        <v>9.0857482001393403E-2</v>
      </c>
    </row>
    <row r="85" spans="1:9" x14ac:dyDescent="0.3">
      <c r="A85" s="8" t="s">
        <v>141</v>
      </c>
      <c r="B85" s="2">
        <v>2.39545420782886E-2</v>
      </c>
      <c r="C85" s="2">
        <v>2.38741182854042E-2</v>
      </c>
      <c r="D85" s="2">
        <v>2.5191529222843002E-2</v>
      </c>
      <c r="E85" s="2">
        <v>2.44684720431174E-2</v>
      </c>
      <c r="F85" s="2">
        <v>2.4393244947552999E-2</v>
      </c>
      <c r="G85" s="2">
        <v>2.47332387590205E-2</v>
      </c>
      <c r="H85" s="2">
        <v>2.49499591215359E-2</v>
      </c>
      <c r="I85" s="2">
        <v>2.6423760741103901E-2</v>
      </c>
    </row>
    <row r="86" spans="1:9" x14ac:dyDescent="0.3">
      <c r="A86" s="8" t="s">
        <v>142</v>
      </c>
      <c r="B86" s="2">
        <v>7.9997028894005798E-2</v>
      </c>
      <c r="C86" s="2">
        <v>7.9083016820401503E-2</v>
      </c>
      <c r="D86" s="2">
        <v>8.04924559231876E-2</v>
      </c>
      <c r="E86" s="2">
        <v>8.2829084416228493E-2</v>
      </c>
      <c r="F86" s="2">
        <v>7.6655695345904204E-2</v>
      </c>
      <c r="G86" s="2">
        <v>7.4415592425831095E-2</v>
      </c>
      <c r="H86" s="2">
        <v>7.6428631840094699E-2</v>
      </c>
      <c r="I86" s="2">
        <v>7.7232730369261704E-2</v>
      </c>
    </row>
    <row r="87" spans="1:9" x14ac:dyDescent="0.3">
      <c r="A87" s="8" t="s">
        <v>143</v>
      </c>
      <c r="B87" s="2">
        <v>3.7138824927579299E-3</v>
      </c>
      <c r="C87" s="2">
        <v>3.5946825827455199E-3</v>
      </c>
      <c r="D87" s="2">
        <v>2.50911645645847E-3</v>
      </c>
      <c r="E87" s="2">
        <v>2.6452402208775598E-3</v>
      </c>
      <c r="F87" s="2">
        <v>2.76846411762896E-3</v>
      </c>
      <c r="G87" s="2">
        <v>3.48485783013631E-3</v>
      </c>
      <c r="H87" s="2">
        <v>3.1575089509740398E-3</v>
      </c>
      <c r="I87" s="2">
        <v>2.45142311562976E-3</v>
      </c>
    </row>
    <row r="88" spans="1:9" x14ac:dyDescent="0.3">
      <c r="A88" s="8" t="s">
        <v>144</v>
      </c>
      <c r="B88" s="2">
        <v>4.6460669984401702E-2</v>
      </c>
      <c r="C88" s="2">
        <v>4.7985621269669002E-2</v>
      </c>
      <c r="D88" s="2">
        <v>5.0985246395236002E-2</v>
      </c>
      <c r="E88" s="2">
        <v>4.89369440862348E-2</v>
      </c>
      <c r="F88" s="2">
        <v>4.9617029130394702E-2</v>
      </c>
      <c r="G88" s="2">
        <v>5.1008450009251798E-2</v>
      </c>
      <c r="H88" s="2">
        <v>5.4072340785430301E-2</v>
      </c>
      <c r="I88" s="2">
        <v>5.7569736536526202E-2</v>
      </c>
    </row>
    <row r="89" spans="1:9" x14ac:dyDescent="0.3">
      <c r="A89" s="8" t="s">
        <v>145</v>
      </c>
      <c r="B89" s="2">
        <v>0.19746713213993899</v>
      </c>
      <c r="C89" s="2">
        <v>0.19607976125881699</v>
      </c>
      <c r="D89" s="2">
        <v>0.18915392593088201</v>
      </c>
      <c r="E89" s="2">
        <v>0.19015970637833499</v>
      </c>
      <c r="F89" s="2">
        <v>0.18902457780922199</v>
      </c>
      <c r="G89" s="2">
        <v>0.185221735644236</v>
      </c>
      <c r="H89" s="2">
        <v>0.18071100335485299</v>
      </c>
      <c r="I89" s="2">
        <v>0.176992748948469</v>
      </c>
    </row>
    <row r="90" spans="1:9" x14ac:dyDescent="0.3">
      <c r="A90" s="8" t="s">
        <v>146</v>
      </c>
      <c r="B90" s="2">
        <v>1.48555299710317E-3</v>
      </c>
      <c r="C90" s="2">
        <v>1.6277807921866499E-3</v>
      </c>
      <c r="D90" s="2">
        <v>1.53892475996119E-3</v>
      </c>
      <c r="E90" s="2">
        <v>1.5210131270046001E-3</v>
      </c>
      <c r="F90" s="2">
        <v>1.4765141960687801E-3</v>
      </c>
      <c r="G90" s="2">
        <v>1.6653302905076199E-3</v>
      </c>
      <c r="H90" s="2">
        <v>1.7197146965126401E-3</v>
      </c>
      <c r="I90" s="2">
        <v>1.7288984078651999E-3</v>
      </c>
    </row>
    <row r="91" spans="1:9" x14ac:dyDescent="0.3">
      <c r="A91" s="15"/>
    </row>
    <row r="92" spans="1:9" x14ac:dyDescent="0.3">
      <c r="A92" s="15"/>
    </row>
    <row r="93" spans="1:9" x14ac:dyDescent="0.3">
      <c r="A93" s="15"/>
      <c r="B93" s="17" t="s">
        <v>25</v>
      </c>
      <c r="C93" s="17"/>
      <c r="D93" s="17"/>
      <c r="E93" s="17"/>
      <c r="F93" s="17"/>
      <c r="G93" s="17"/>
      <c r="H93" s="17"/>
      <c r="I93" s="6" t="s">
        <v>40</v>
      </c>
    </row>
    <row r="94" spans="1:9" x14ac:dyDescent="0.3">
      <c r="A94" s="9" t="s">
        <v>27</v>
      </c>
      <c r="B94" s="4" t="s">
        <v>12</v>
      </c>
      <c r="C94" s="4" t="s">
        <v>13</v>
      </c>
      <c r="D94" s="4" t="s">
        <v>14</v>
      </c>
      <c r="E94" s="4" t="s">
        <v>15</v>
      </c>
      <c r="F94" s="4" t="s">
        <v>16</v>
      </c>
      <c r="G94" s="4" t="s">
        <v>17</v>
      </c>
      <c r="H94" s="4" t="s">
        <v>18</v>
      </c>
      <c r="I94" s="4" t="s">
        <v>19</v>
      </c>
    </row>
    <row r="95" spans="1:9" x14ac:dyDescent="0.3">
      <c r="A95" s="8" t="s">
        <v>108</v>
      </c>
      <c r="B95" s="2">
        <v>9.2936802973977699E-3</v>
      </c>
      <c r="C95" s="2">
        <v>-0.162983425414365</v>
      </c>
      <c r="D95" s="2">
        <v>-2.9702970297029702E-2</v>
      </c>
      <c r="E95" s="2">
        <v>-9.0702947845805008E-3</v>
      </c>
      <c r="F95" s="2">
        <v>5.6064073226544602E-2</v>
      </c>
      <c r="G95" s="2">
        <v>-5.2004333694474499E-2</v>
      </c>
      <c r="H95" s="2">
        <v>-3.3142857142857099E-2</v>
      </c>
      <c r="I95" s="3">
        <v>-4.08163265306122E-2</v>
      </c>
    </row>
    <row r="96" spans="1:9" x14ac:dyDescent="0.3">
      <c r="A96" s="8" t="s">
        <v>109</v>
      </c>
      <c r="B96" s="2">
        <v>4.3956043956044001E-2</v>
      </c>
      <c r="C96" s="2">
        <v>-0.163157894736842</v>
      </c>
      <c r="D96" s="2">
        <v>6.2893081761006303E-2</v>
      </c>
      <c r="E96" s="2">
        <v>8.2840236686390498E-2</v>
      </c>
      <c r="F96" s="2">
        <v>2.7322404371584699E-2</v>
      </c>
      <c r="G96" s="2">
        <v>8.5106382978723402E-2</v>
      </c>
      <c r="H96" s="2">
        <v>3.9215686274509803E-2</v>
      </c>
      <c r="I96" s="3">
        <v>0.25443786982248501</v>
      </c>
    </row>
    <row r="97" spans="1:9" x14ac:dyDescent="0.3">
      <c r="A97" s="8" t="s">
        <v>110</v>
      </c>
      <c r="B97" s="2">
        <v>-1.3280212483399701E-3</v>
      </c>
      <c r="C97" s="2">
        <v>-0.10970744680851099</v>
      </c>
      <c r="D97" s="2">
        <v>0.118745332337565</v>
      </c>
      <c r="E97" s="2">
        <v>-3.8718291054739701E-2</v>
      </c>
      <c r="F97" s="2">
        <v>5.0694444444444403E-2</v>
      </c>
      <c r="G97" s="2">
        <v>-8.59220092531395E-3</v>
      </c>
      <c r="H97" s="2">
        <v>-2.9333333333333302E-2</v>
      </c>
      <c r="I97" s="3">
        <v>-2.80373831775701E-2</v>
      </c>
    </row>
    <row r="98" spans="1:9" x14ac:dyDescent="0.3">
      <c r="A98" s="8" t="s">
        <v>111</v>
      </c>
      <c r="B98" s="2">
        <v>-2.5423728813559299E-2</v>
      </c>
      <c r="C98" s="2">
        <v>-0.15217391304347799</v>
      </c>
      <c r="D98" s="2">
        <v>0.15384615384615399</v>
      </c>
      <c r="E98" s="2">
        <v>-8.8888888888888906E-3</v>
      </c>
      <c r="F98" s="2">
        <v>6.2780269058296007E-2</v>
      </c>
      <c r="G98" s="2">
        <v>1.68776371308017E-2</v>
      </c>
      <c r="H98" s="2">
        <v>3.7344398340249003E-2</v>
      </c>
      <c r="I98" s="3">
        <v>0.11111111111111099</v>
      </c>
    </row>
    <row r="99" spans="1:9" x14ac:dyDescent="0.3">
      <c r="A99" s="8" t="s">
        <v>112</v>
      </c>
      <c r="B99" s="2">
        <v>-0.4</v>
      </c>
      <c r="C99" s="2">
        <v>0</v>
      </c>
      <c r="D99" s="2">
        <v>0.66666666666666696</v>
      </c>
      <c r="E99" s="2">
        <v>-0.3</v>
      </c>
      <c r="F99" s="2">
        <v>0.28571428571428598</v>
      </c>
      <c r="G99" s="2">
        <v>0.22222222222222199</v>
      </c>
      <c r="H99" s="2">
        <v>0.45454545454545497</v>
      </c>
      <c r="I99" s="3">
        <v>0.6</v>
      </c>
    </row>
    <row r="100" spans="1:9" x14ac:dyDescent="0.3">
      <c r="A100" s="8" t="s">
        <v>113</v>
      </c>
      <c r="B100" s="2">
        <v>-2.4390243902439001E-2</v>
      </c>
      <c r="C100" s="2">
        <v>-0.13928571428571401</v>
      </c>
      <c r="D100" s="2">
        <v>1.2448132780083001E-2</v>
      </c>
      <c r="E100" s="2">
        <v>-2.86885245901639E-2</v>
      </c>
      <c r="F100" s="2">
        <v>8.8607594936708903E-2</v>
      </c>
      <c r="G100" s="2">
        <v>-2.7131782945736399E-2</v>
      </c>
      <c r="H100" s="2">
        <v>-5.1792828685259001E-2</v>
      </c>
      <c r="I100" s="3">
        <v>-2.4590163934426201E-2</v>
      </c>
    </row>
    <row r="101" spans="1:9" x14ac:dyDescent="0.3">
      <c r="A101" s="8" t="s">
        <v>114</v>
      </c>
      <c r="B101" s="2">
        <v>2.89473684210526E-2</v>
      </c>
      <c r="C101" s="2">
        <v>-0.10230179028133</v>
      </c>
      <c r="D101" s="2">
        <v>8.8319088319088301E-2</v>
      </c>
      <c r="E101" s="2">
        <v>-3.1413612565444997E-2</v>
      </c>
      <c r="F101" s="2">
        <v>8.9189189189189194E-2</v>
      </c>
      <c r="G101" s="2">
        <v>6.9478908188585597E-2</v>
      </c>
      <c r="H101" s="2">
        <v>-2.32018561484919E-3</v>
      </c>
      <c r="I101" s="3">
        <v>0.12565445026177999</v>
      </c>
    </row>
    <row r="102" spans="1:9" x14ac:dyDescent="0.3">
      <c r="A102" s="8" t="s">
        <v>115</v>
      </c>
      <c r="B102" s="2">
        <v>1.4409221902017299E-2</v>
      </c>
      <c r="C102" s="2">
        <v>-0.15909090909090901</v>
      </c>
      <c r="D102" s="2">
        <v>1.68918918918919E-2</v>
      </c>
      <c r="E102" s="2">
        <v>0</v>
      </c>
      <c r="F102" s="2">
        <v>3.3222591362126199E-3</v>
      </c>
      <c r="G102" s="2">
        <v>-7.9470198675496706E-2</v>
      </c>
      <c r="H102" s="2">
        <v>1.07913669064748E-2</v>
      </c>
      <c r="I102" s="3">
        <v>-6.6445182724252497E-2</v>
      </c>
    </row>
    <row r="103" spans="1:9" x14ac:dyDescent="0.3">
      <c r="A103" s="8" t="s">
        <v>116</v>
      </c>
      <c r="B103" s="2">
        <v>-6.1146496815286597E-2</v>
      </c>
      <c r="C103" s="2">
        <v>-0.13636363636363599</v>
      </c>
      <c r="D103" s="2">
        <v>3.2992930086410098E-2</v>
      </c>
      <c r="E103" s="2">
        <v>3.72623574144487E-2</v>
      </c>
      <c r="F103" s="2">
        <v>6.5982404692082096E-3</v>
      </c>
      <c r="G103" s="2">
        <v>2.0393299344501101E-2</v>
      </c>
      <c r="H103" s="2">
        <v>7.1377587437544601E-4</v>
      </c>
      <c r="I103" s="3">
        <v>6.6159695817490496E-2</v>
      </c>
    </row>
    <row r="104" spans="1:9" x14ac:dyDescent="0.3">
      <c r="A104" s="8" t="s">
        <v>117</v>
      </c>
      <c r="B104" s="2">
        <v>0.371428571428571</v>
      </c>
      <c r="C104" s="2">
        <v>0.27083333333333298</v>
      </c>
      <c r="D104" s="2">
        <v>8.1967213114754106E-2</v>
      </c>
      <c r="E104" s="2">
        <v>-0.13636363636363599</v>
      </c>
      <c r="F104" s="2">
        <v>-3.5087719298245598E-2</v>
      </c>
      <c r="G104" s="2">
        <v>-0.109090909090909</v>
      </c>
      <c r="H104" s="2">
        <v>0.14285714285714299</v>
      </c>
      <c r="I104" s="3">
        <v>-0.15151515151515199</v>
      </c>
    </row>
    <row r="105" spans="1:9" x14ac:dyDescent="0.3">
      <c r="A105" s="8" t="s">
        <v>118</v>
      </c>
      <c r="B105" s="2">
        <v>5.5299539170506902E-2</v>
      </c>
      <c r="C105" s="2">
        <v>-0.119359534206696</v>
      </c>
      <c r="D105" s="2">
        <v>7.9338842975206603E-2</v>
      </c>
      <c r="E105" s="2">
        <v>1.53139356814701E-2</v>
      </c>
      <c r="F105" s="2">
        <v>4.2232277526395197E-2</v>
      </c>
      <c r="G105" s="2">
        <v>4.9204052098408099E-2</v>
      </c>
      <c r="H105" s="2">
        <v>-5.2413793103448299E-2</v>
      </c>
      <c r="I105" s="3">
        <v>5.20673813169985E-2</v>
      </c>
    </row>
    <row r="106" spans="1:9" x14ac:dyDescent="0.3">
      <c r="A106" s="8" t="s">
        <v>119</v>
      </c>
      <c r="B106" s="2">
        <v>5.0632911392405099E-3</v>
      </c>
      <c r="C106" s="2">
        <v>-0.121746431570109</v>
      </c>
      <c r="D106" s="2">
        <v>5.9273422562141499E-2</v>
      </c>
      <c r="E106" s="2">
        <v>-6.22743682310469E-2</v>
      </c>
      <c r="F106" s="2">
        <v>6.7372473532242502E-2</v>
      </c>
      <c r="G106" s="2">
        <v>-3.96753832281335E-2</v>
      </c>
      <c r="H106" s="2">
        <v>-6.4788732394366194E-2</v>
      </c>
      <c r="I106" s="3">
        <v>-0.101083032490975</v>
      </c>
    </row>
    <row r="107" spans="1:9" x14ac:dyDescent="0.3">
      <c r="A107" s="8" t="s">
        <v>120</v>
      </c>
      <c r="B107" s="2">
        <v>0</v>
      </c>
      <c r="C107" s="2">
        <v>0.18181818181818199</v>
      </c>
      <c r="D107" s="2">
        <v>0.30769230769230799</v>
      </c>
      <c r="E107" s="2">
        <v>0</v>
      </c>
      <c r="F107" s="2">
        <v>-0.23529411764705899</v>
      </c>
      <c r="G107" s="2">
        <v>-0.38461538461538503</v>
      </c>
      <c r="H107" s="2">
        <v>-0.25</v>
      </c>
      <c r="I107" s="3">
        <v>-0.64705882352941202</v>
      </c>
    </row>
    <row r="108" spans="1:9" x14ac:dyDescent="0.3">
      <c r="A108" s="8" t="s">
        <v>121</v>
      </c>
      <c r="B108" s="2">
        <v>-8.5137085137085095E-2</v>
      </c>
      <c r="C108" s="2">
        <v>4.5741324921135598E-2</v>
      </c>
      <c r="D108" s="2">
        <v>0.161387631975867</v>
      </c>
      <c r="E108" s="2">
        <v>-6.1038961038960997E-2</v>
      </c>
      <c r="F108" s="2">
        <v>0.46058091286307101</v>
      </c>
      <c r="G108" s="2">
        <v>-0.32291666666666702</v>
      </c>
      <c r="H108" s="2">
        <v>9.6503496503496503E-2</v>
      </c>
      <c r="I108" s="3">
        <v>1.8181818181818198E-2</v>
      </c>
    </row>
    <row r="109" spans="1:9" x14ac:dyDescent="0.3">
      <c r="A109" s="8" t="s">
        <v>122</v>
      </c>
      <c r="B109" s="2">
        <v>-0.26250000000000001</v>
      </c>
      <c r="C109" s="2">
        <v>1.1016949152542399</v>
      </c>
      <c r="D109" s="2">
        <v>-8.8709677419354802E-2</v>
      </c>
      <c r="E109" s="2">
        <v>-7.9646017699115002E-2</v>
      </c>
      <c r="F109" s="2">
        <v>1.40384615384615</v>
      </c>
      <c r="G109" s="2">
        <v>-0.6</v>
      </c>
      <c r="H109" s="2">
        <v>0.11</v>
      </c>
      <c r="I109" s="3">
        <v>-1.7699115044247801E-2</v>
      </c>
    </row>
    <row r="110" spans="1:9" x14ac:dyDescent="0.3">
      <c r="A110" s="8" t="s">
        <v>123</v>
      </c>
      <c r="B110" s="2">
        <v>-0.14389989572471301</v>
      </c>
      <c r="C110" s="2">
        <v>0.21924482338611501</v>
      </c>
      <c r="D110" s="2">
        <v>5.9940059940059902E-2</v>
      </c>
      <c r="E110" s="2">
        <v>-8.1055607917059402E-2</v>
      </c>
      <c r="F110" s="2">
        <v>0.71384615384615402</v>
      </c>
      <c r="G110" s="2">
        <v>-0.43985637342908401</v>
      </c>
      <c r="H110" s="2">
        <v>0.11431623931623899</v>
      </c>
      <c r="I110" s="3">
        <v>-1.6965127238454301E-2</v>
      </c>
    </row>
    <row r="111" spans="1:9" x14ac:dyDescent="0.3">
      <c r="A111" s="8" t="s">
        <v>124</v>
      </c>
      <c r="B111" s="2">
        <v>-0.24378109452736299</v>
      </c>
      <c r="C111" s="2">
        <v>0.31578947368421101</v>
      </c>
      <c r="D111" s="2">
        <v>0.09</v>
      </c>
      <c r="E111" s="2">
        <v>-4.1284403669724801E-2</v>
      </c>
      <c r="F111" s="2">
        <v>0.64593301435406703</v>
      </c>
      <c r="G111" s="2">
        <v>-0.36046511627907002</v>
      </c>
      <c r="H111" s="2">
        <v>4.5454545454545497E-2</v>
      </c>
      <c r="I111" s="3">
        <v>5.5045871559633003E-2</v>
      </c>
    </row>
    <row r="112" spans="1:9" x14ac:dyDescent="0.3">
      <c r="A112" s="8" t="s">
        <v>125</v>
      </c>
      <c r="B112" s="2">
        <v>-0.57142857142857095</v>
      </c>
      <c r="C112" s="2">
        <v>-0.22222222222222199</v>
      </c>
      <c r="D112" s="2">
        <v>2</v>
      </c>
      <c r="E112" s="2">
        <v>-0.33333333333333298</v>
      </c>
      <c r="F112" s="2">
        <v>-0.35714285714285698</v>
      </c>
      <c r="G112" s="2">
        <v>0.66666666666666696</v>
      </c>
      <c r="H112" s="2">
        <v>6.6666666666666693E-2</v>
      </c>
      <c r="I112" s="3">
        <v>-0.238095238095238</v>
      </c>
    </row>
    <row r="113" spans="1:9" x14ac:dyDescent="0.3">
      <c r="A113" s="8" t="s">
        <v>126</v>
      </c>
      <c r="B113" s="2">
        <v>-0.207317073170732</v>
      </c>
      <c r="C113" s="2">
        <v>0.261538461538462</v>
      </c>
      <c r="D113" s="2">
        <v>7.3170731707317097E-2</v>
      </c>
      <c r="E113" s="2">
        <v>-7.9545454545454503E-2</v>
      </c>
      <c r="F113" s="2">
        <v>0.48148148148148101</v>
      </c>
      <c r="G113" s="2">
        <v>-0.44166666666666698</v>
      </c>
      <c r="H113" s="2">
        <v>0.119402985074627</v>
      </c>
      <c r="I113" s="3">
        <v>-0.14772727272727301</v>
      </c>
    </row>
    <row r="114" spans="1:9" x14ac:dyDescent="0.3">
      <c r="A114" s="8" t="s">
        <v>127</v>
      </c>
      <c r="B114" s="2">
        <v>-0.19166666666666701</v>
      </c>
      <c r="C114" s="2">
        <v>0.15463917525773199</v>
      </c>
      <c r="D114" s="2">
        <v>0.12797619047618999</v>
      </c>
      <c r="E114" s="2">
        <v>-0.16886543535620099</v>
      </c>
      <c r="F114" s="2">
        <v>0.473015873015873</v>
      </c>
      <c r="G114" s="2">
        <v>-0.18534482758620699</v>
      </c>
      <c r="H114" s="2">
        <v>9.7883597883597906E-2</v>
      </c>
      <c r="I114" s="3">
        <v>9.4986807387862804E-2</v>
      </c>
    </row>
    <row r="115" spans="1:9" x14ac:dyDescent="0.3">
      <c r="A115" s="8" t="s">
        <v>128</v>
      </c>
      <c r="B115" s="2">
        <v>-4.8780487804878099E-2</v>
      </c>
      <c r="C115" s="2">
        <v>8.54700854700855E-2</v>
      </c>
      <c r="D115" s="2">
        <v>0.102362204724409</v>
      </c>
      <c r="E115" s="2">
        <v>-5.7142857142857099E-2</v>
      </c>
      <c r="F115" s="2">
        <v>0.47727272727272702</v>
      </c>
      <c r="G115" s="2">
        <v>-0.34871794871794898</v>
      </c>
      <c r="H115" s="2">
        <v>3.1496062992125998E-2</v>
      </c>
      <c r="I115" s="3">
        <v>-6.4285714285714293E-2</v>
      </c>
    </row>
    <row r="116" spans="1:9" x14ac:dyDescent="0.3">
      <c r="A116" s="8" t="s">
        <v>129</v>
      </c>
      <c r="B116" s="2">
        <v>0.145454545454545</v>
      </c>
      <c r="C116" s="2">
        <v>0.52380952380952395</v>
      </c>
      <c r="D116" s="2">
        <v>-0.26388888888888901</v>
      </c>
      <c r="E116" s="2">
        <v>0.10377358490565999</v>
      </c>
      <c r="F116" s="2">
        <v>1.1709401709401701</v>
      </c>
      <c r="G116" s="2">
        <v>-0.482283464566929</v>
      </c>
      <c r="H116" s="2">
        <v>-0.25855513307984801</v>
      </c>
      <c r="I116" s="3">
        <v>-8.0188679245283001E-2</v>
      </c>
    </row>
    <row r="117" spans="1:9" x14ac:dyDescent="0.3">
      <c r="A117" s="8" t="s">
        <v>130</v>
      </c>
      <c r="B117" s="2">
        <v>-0.128205128205128</v>
      </c>
      <c r="C117" s="2">
        <v>-0.308823529411765</v>
      </c>
      <c r="D117" s="2">
        <v>1.12765957446809</v>
      </c>
      <c r="E117" s="2">
        <v>0.44</v>
      </c>
      <c r="F117" s="2">
        <v>-0.17361111111111099</v>
      </c>
      <c r="G117" s="2">
        <v>4.20168067226891E-2</v>
      </c>
      <c r="H117" s="2">
        <v>0.67741935483870996</v>
      </c>
      <c r="I117" s="3">
        <v>1.08</v>
      </c>
    </row>
    <row r="118" spans="1:9" x14ac:dyDescent="0.3">
      <c r="A118" s="8" t="s">
        <v>131</v>
      </c>
      <c r="B118" s="2">
        <v>-0.20799999999999999</v>
      </c>
      <c r="C118" s="2">
        <v>0</v>
      </c>
      <c r="D118" s="2">
        <v>0.22222222222222199</v>
      </c>
      <c r="E118" s="2">
        <v>-8.2644628099173608E-3</v>
      </c>
      <c r="F118" s="2">
        <v>0.72916666666666696</v>
      </c>
      <c r="G118" s="2">
        <v>-0.45542168674698802</v>
      </c>
      <c r="H118" s="2">
        <v>0.11504424778761101</v>
      </c>
      <c r="I118" s="3">
        <v>4.1322314049586799E-2</v>
      </c>
    </row>
    <row r="119" spans="1:9" x14ac:dyDescent="0.3">
      <c r="A119" s="8" t="s">
        <v>132</v>
      </c>
      <c r="B119" s="2">
        <v>-0.16726618705036</v>
      </c>
      <c r="C119" s="2">
        <v>0.287257019438445</v>
      </c>
      <c r="D119" s="2">
        <v>-4.1946308724832203E-2</v>
      </c>
      <c r="E119" s="2">
        <v>-0.12259194395796801</v>
      </c>
      <c r="F119" s="2">
        <v>0.820359281437126</v>
      </c>
      <c r="G119" s="2">
        <v>-0.49780701754385998</v>
      </c>
      <c r="H119" s="2">
        <v>3.9301310043668103E-2</v>
      </c>
      <c r="I119" s="3">
        <v>-0.16637478108581399</v>
      </c>
    </row>
    <row r="120" spans="1:9" x14ac:dyDescent="0.3">
      <c r="A120" s="8" t="s">
        <v>133</v>
      </c>
      <c r="B120" s="2">
        <v>0.5</v>
      </c>
      <c r="C120" s="2">
        <v>0</v>
      </c>
      <c r="D120" s="2">
        <v>-0.16666666666666699</v>
      </c>
      <c r="E120" s="2">
        <v>0</v>
      </c>
      <c r="F120" s="2">
        <v>0.6</v>
      </c>
      <c r="G120" s="2">
        <v>-0.375</v>
      </c>
      <c r="H120" s="2">
        <v>0.4</v>
      </c>
      <c r="I120" s="3">
        <v>0.4</v>
      </c>
    </row>
    <row r="121" spans="1:9" x14ac:dyDescent="0.3">
      <c r="A121" s="8" t="s">
        <v>134</v>
      </c>
      <c r="B121" s="2">
        <v>0.110989010989011</v>
      </c>
      <c r="C121" s="2">
        <v>3.7091988130563802E-2</v>
      </c>
      <c r="D121" s="2">
        <v>5.2455889365760596E-3</v>
      </c>
      <c r="E121" s="2">
        <v>8.6100569259962095E-2</v>
      </c>
      <c r="F121" s="2">
        <v>-1.2229744485695601E-2</v>
      </c>
      <c r="G121" s="2">
        <v>0.105460977227504</v>
      </c>
      <c r="H121" s="2">
        <v>9.7199999999999995E-2</v>
      </c>
      <c r="I121" s="3">
        <v>0.30123339658443998</v>
      </c>
    </row>
    <row r="122" spans="1:9" x14ac:dyDescent="0.3">
      <c r="A122" s="8" t="s">
        <v>135</v>
      </c>
      <c r="B122" s="2">
        <v>9.1482649842271294E-2</v>
      </c>
      <c r="C122" s="2">
        <v>7.2254335260115597E-3</v>
      </c>
      <c r="D122" s="2">
        <v>5.5954088952654198E-2</v>
      </c>
      <c r="E122" s="2">
        <v>6.7255434782608703E-2</v>
      </c>
      <c r="F122" s="2">
        <v>4.0101845957988498E-2</v>
      </c>
      <c r="G122" s="2">
        <v>0.15850673194614401</v>
      </c>
      <c r="H122" s="2">
        <v>9.03328050713154E-2</v>
      </c>
      <c r="I122" s="3">
        <v>0.40217391304347799</v>
      </c>
    </row>
    <row r="123" spans="1:9" x14ac:dyDescent="0.3">
      <c r="A123" s="8" t="s">
        <v>136</v>
      </c>
      <c r="B123" s="2">
        <v>9.0760527969830307E-2</v>
      </c>
      <c r="C123" s="2">
        <v>-1.15247205255273E-4</v>
      </c>
      <c r="D123" s="2">
        <v>1.29091747349009E-2</v>
      </c>
      <c r="E123" s="2">
        <v>9.0805644060081903E-2</v>
      </c>
      <c r="F123" s="2">
        <v>-5.2159399123722101E-3</v>
      </c>
      <c r="G123" s="2">
        <v>9.1442953020134193E-2</v>
      </c>
      <c r="H123" s="2">
        <v>9.1852421214450405E-2</v>
      </c>
      <c r="I123" s="3">
        <v>0.293126991351843</v>
      </c>
    </row>
    <row r="124" spans="1:9" x14ac:dyDescent="0.3">
      <c r="A124" s="8" t="s">
        <v>137</v>
      </c>
      <c r="B124" s="2">
        <v>7.8351712130005802E-2</v>
      </c>
      <c r="C124" s="2">
        <v>-1.07642626480086E-3</v>
      </c>
      <c r="D124" s="2">
        <v>-7.5431034482758598E-3</v>
      </c>
      <c r="E124" s="2">
        <v>7.2204125950054293E-2</v>
      </c>
      <c r="F124" s="2">
        <v>2.9367088607594901E-2</v>
      </c>
      <c r="G124" s="2">
        <v>5.60747663551402E-2</v>
      </c>
      <c r="H124" s="2">
        <v>7.5919888216115505E-2</v>
      </c>
      <c r="I124" s="3">
        <v>0.25407166123778502</v>
      </c>
    </row>
    <row r="125" spans="1:9" x14ac:dyDescent="0.3">
      <c r="A125" s="8" t="s">
        <v>138</v>
      </c>
      <c r="B125" s="2">
        <v>0.15151515151515199</v>
      </c>
      <c r="C125" s="2">
        <v>2.6315789473684199E-2</v>
      </c>
      <c r="D125" s="2">
        <v>-2.5641025641025599E-2</v>
      </c>
      <c r="E125" s="2">
        <v>7.8947368421052599E-2</v>
      </c>
      <c r="F125" s="2">
        <v>-9.7560975609756101E-2</v>
      </c>
      <c r="G125" s="2">
        <v>5.4054054054054099E-2</v>
      </c>
      <c r="H125" s="2">
        <v>0.102564102564103</v>
      </c>
      <c r="I125" s="3">
        <v>0.13157894736842099</v>
      </c>
    </row>
    <row r="126" spans="1:9" x14ac:dyDescent="0.3">
      <c r="A126" s="8" t="s">
        <v>139</v>
      </c>
      <c r="B126" s="2">
        <v>7.4152542372881394E-2</v>
      </c>
      <c r="C126" s="2">
        <v>4.5364891518737703E-2</v>
      </c>
      <c r="D126" s="2">
        <v>-5.66037735849057E-3</v>
      </c>
      <c r="E126" s="2">
        <v>7.9696394686906993E-2</v>
      </c>
      <c r="F126" s="2">
        <v>7.0298769771529003E-3</v>
      </c>
      <c r="G126" s="2">
        <v>8.5514834205933699E-2</v>
      </c>
      <c r="H126" s="2">
        <v>0.118971061093248</v>
      </c>
      <c r="I126" s="3">
        <v>0.32068311195445898</v>
      </c>
    </row>
    <row r="127" spans="1:9" x14ac:dyDescent="0.3">
      <c r="A127" s="8" t="s">
        <v>140</v>
      </c>
      <c r="B127" s="2">
        <v>0.113831615120275</v>
      </c>
      <c r="C127" s="2">
        <v>5.8233706131893603E-2</v>
      </c>
      <c r="D127" s="2">
        <v>5.1020408163265302E-3</v>
      </c>
      <c r="E127" s="2">
        <v>9.0282813633067394E-2</v>
      </c>
      <c r="F127" s="2">
        <v>1.36348520119721E-2</v>
      </c>
      <c r="G127" s="2">
        <v>7.1194225721784798E-2</v>
      </c>
      <c r="H127" s="2">
        <v>7.8407350689127103E-2</v>
      </c>
      <c r="I127" s="3">
        <v>0.27664974619289301</v>
      </c>
    </row>
    <row r="128" spans="1:9" x14ac:dyDescent="0.3">
      <c r="A128" s="8" t="s">
        <v>141</v>
      </c>
      <c r="B128" s="2">
        <v>9.1472868217054304E-2</v>
      </c>
      <c r="C128" s="2">
        <v>6.9602272727272693E-2</v>
      </c>
      <c r="D128" s="2">
        <v>-1.7264276228419698E-2</v>
      </c>
      <c r="E128" s="2">
        <v>7.1621621621621598E-2</v>
      </c>
      <c r="F128" s="2">
        <v>1.13493064312736E-2</v>
      </c>
      <c r="G128" s="2">
        <v>0.103491271820449</v>
      </c>
      <c r="H128" s="2">
        <v>0.15706214689265499</v>
      </c>
      <c r="I128" s="3">
        <v>0.38378378378378403</v>
      </c>
    </row>
    <row r="129" spans="1:9" x14ac:dyDescent="0.3">
      <c r="A129" s="8" t="s">
        <v>142</v>
      </c>
      <c r="B129" s="2">
        <v>8.2636954503249802E-2</v>
      </c>
      <c r="C129" s="2">
        <v>3.1732418524871402E-2</v>
      </c>
      <c r="D129" s="2">
        <v>4.1147132169576099E-2</v>
      </c>
      <c r="E129" s="2">
        <v>-5.1896207584830297E-3</v>
      </c>
      <c r="F129" s="2">
        <v>-3.1701444622792903E-2</v>
      </c>
      <c r="G129" s="2">
        <v>0.12349772067965201</v>
      </c>
      <c r="H129" s="2">
        <v>0.104020656584286</v>
      </c>
      <c r="I129" s="3">
        <v>0.19481037924151701</v>
      </c>
    </row>
    <row r="130" spans="1:9" x14ac:dyDescent="0.3">
      <c r="A130" s="8" t="s">
        <v>143</v>
      </c>
      <c r="B130" s="2">
        <v>0.06</v>
      </c>
      <c r="C130" s="2">
        <v>-0.29245283018867901</v>
      </c>
      <c r="D130" s="2">
        <v>6.6666666666666693E-2</v>
      </c>
      <c r="E130" s="2">
        <v>0.125</v>
      </c>
      <c r="F130" s="2">
        <v>0.25555555555555598</v>
      </c>
      <c r="G130" s="2">
        <v>-8.8495575221238902E-3</v>
      </c>
      <c r="H130" s="2">
        <v>-0.151785714285714</v>
      </c>
      <c r="I130" s="3">
        <v>0.1875</v>
      </c>
    </row>
    <row r="131" spans="1:9" x14ac:dyDescent="0.3">
      <c r="A131" s="8" t="s">
        <v>144</v>
      </c>
      <c r="B131" s="2">
        <v>0.13109512390087899</v>
      </c>
      <c r="C131" s="2">
        <v>7.7031802120141296E-2</v>
      </c>
      <c r="D131" s="2">
        <v>-2.8871391076115499E-2</v>
      </c>
      <c r="E131" s="2">
        <v>8.9864864864864905E-2</v>
      </c>
      <c r="F131" s="2">
        <v>2.54184748915065E-2</v>
      </c>
      <c r="G131" s="2">
        <v>0.159613059250302</v>
      </c>
      <c r="H131" s="2">
        <v>0.16319082377476499</v>
      </c>
      <c r="I131" s="3">
        <v>0.50743243243243197</v>
      </c>
    </row>
    <row r="132" spans="1:9" x14ac:dyDescent="0.3">
      <c r="A132" s="8" t="s">
        <v>145</v>
      </c>
      <c r="B132" s="2">
        <v>8.7455331954109497E-2</v>
      </c>
      <c r="C132" s="2">
        <v>-2.2137668626772699E-2</v>
      </c>
      <c r="D132" s="2">
        <v>1.71559957552175E-2</v>
      </c>
      <c r="E132" s="2">
        <v>6.8509824378369E-2</v>
      </c>
      <c r="F132" s="2">
        <v>-2.2620016273392999E-2</v>
      </c>
      <c r="G132" s="2">
        <v>6.7266067266067306E-2</v>
      </c>
      <c r="H132" s="2">
        <v>7.0046801872074904E-2</v>
      </c>
      <c r="I132" s="3">
        <v>0.19266214571378901</v>
      </c>
    </row>
    <row r="133" spans="1:9" x14ac:dyDescent="0.3">
      <c r="A133" s="8" t="s">
        <v>146</v>
      </c>
      <c r="B133" s="2">
        <v>0.2</v>
      </c>
      <c r="C133" s="2">
        <v>-4.1666666666666699E-2</v>
      </c>
      <c r="D133" s="2">
        <v>0</v>
      </c>
      <c r="E133" s="2">
        <v>4.3478260869565202E-2</v>
      </c>
      <c r="F133" s="2">
        <v>0.125</v>
      </c>
      <c r="G133" s="2">
        <v>0.12962962962963001</v>
      </c>
      <c r="H133" s="2">
        <v>9.8360655737704902E-2</v>
      </c>
      <c r="I133" s="3">
        <v>0.45652173913043498</v>
      </c>
    </row>
    <row r="134" spans="1:9" x14ac:dyDescent="0.3">
      <c r="A134" s="11" t="s">
        <v>11</v>
      </c>
      <c r="B134" s="3">
        <v>5.3615631748038101E-2</v>
      </c>
      <c r="C134" s="3">
        <v>1.2496875781054699E-3</v>
      </c>
      <c r="D134" s="3">
        <v>2.4288567149276099E-2</v>
      </c>
      <c r="E134" s="3">
        <v>4.6986571783686301E-2</v>
      </c>
      <c r="F134" s="3">
        <v>6.07527757733759E-2</v>
      </c>
      <c r="G134" s="3">
        <v>1.25737859603695E-2</v>
      </c>
      <c r="H134" s="3">
        <v>7.4289181692094294E-2</v>
      </c>
      <c r="I134" s="3">
        <v>0.20810079691955299</v>
      </c>
    </row>
    <row r="135" spans="1:9" x14ac:dyDescent="0.3">
      <c r="A135" s="15"/>
    </row>
    <row r="136" spans="1:9" x14ac:dyDescent="0.3">
      <c r="A136" s="13" t="s">
        <v>28</v>
      </c>
    </row>
    <row r="137" spans="1:9" x14ac:dyDescent="0.3">
      <c r="A137" s="14" t="s">
        <v>29</v>
      </c>
    </row>
    <row r="138" spans="1:9" x14ac:dyDescent="0.3">
      <c r="A138" s="14" t="s">
        <v>30</v>
      </c>
    </row>
    <row r="139" spans="1:9" x14ac:dyDescent="0.3">
      <c r="A139" s="14" t="s">
        <v>149</v>
      </c>
    </row>
    <row r="140" spans="1:9" x14ac:dyDescent="0.3">
      <c r="A140" s="14" t="s">
        <v>150</v>
      </c>
    </row>
    <row r="141" spans="1:9" x14ac:dyDescent="0.3">
      <c r="A141" s="14" t="s">
        <v>31</v>
      </c>
    </row>
    <row r="142" spans="1:9" x14ac:dyDescent="0.3">
      <c r="A142" s="15"/>
    </row>
    <row r="143" spans="1:9" x14ac:dyDescent="0.3">
      <c r="A143" s="15"/>
    </row>
    <row r="144" spans="1:9"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I6"/>
    <mergeCell ref="B50:I50"/>
    <mergeCell ref="B93:H93"/>
  </mergeCells>
  <pageMargins left="0.75" right="0.75" top="1" bottom="1" header="0.3" footer="0.3"/>
  <pageSetup paperSize="9" scale="93" fitToHeight="0" orientation="portrait" horizontalDpi="300" verticalDpi="300" r:id="rId1"/>
  <headerFooter scaleWithDoc="0" alignWithMargins="0">
    <oddHeader>&amp;LThe state of medical education and practice in the UK: 2025
Reference tables - based on registration data about
trainers</oddHeader>
    <oddFooter>&amp;LGeneral Medical Council&amp;R&amp;A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Introduction</vt:lpstr>
      <vt:lpstr>Table of contents</vt:lpstr>
      <vt:lpstr>Table 1</vt:lpstr>
      <vt:lpstr>Table 2</vt:lpstr>
      <vt:lpstr>Table 3</vt:lpstr>
      <vt:lpstr>Table 4</vt:lpstr>
      <vt:lpstr>Table 5</vt:lpstr>
      <vt:lpstr>Table 6</vt:lpstr>
      <vt:lpstr>Table 7</vt:lpstr>
      <vt:lpstr>Table 8</vt:lpstr>
      <vt:lpstr>Table 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AAkanle</dc:creator>
  <cp:lastModifiedBy>Koraljka Borojevic</cp:lastModifiedBy>
  <dcterms:created xsi:type="dcterms:W3CDTF">2025-07-26T11:54:11Z</dcterms:created>
  <dcterms:modified xsi:type="dcterms:W3CDTF">2025-11-12T12:23:12Z</dcterms:modified>
</cp:coreProperties>
</file>