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s2dc01\corp_affairs$\Livelink Exclusions\Intelligence\SOMEP 2024\02. Workforce Report\04. Reference tables development\00. Draft reference tables\"/>
    </mc:Choice>
  </mc:AlternateContent>
  <xr:revisionPtr revIDLastSave="0" documentId="13_ncr:1_{DD82CF9E-250B-4419-AFDB-321FC6EF63FD}" xr6:coauthVersionLast="47" xr6:coauthVersionMax="47" xr10:uidLastSave="{00000000-0000-0000-0000-000000000000}"/>
  <bookViews>
    <workbookView xWindow="-25320" yWindow="1965" windowWidth="25440" windowHeight="15390" xr2:uid="{00000000-000D-0000-FFFF-FFFF00000000}"/>
  </bookViews>
  <sheets>
    <sheet name="Introduction" sheetId="11" r:id="rId1"/>
    <sheet name="Table of contents" sheetId="10"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0" l="1"/>
  <c r="A10" i="10"/>
  <c r="A9" i="10"/>
  <c r="A8" i="10"/>
  <c r="A7" i="10"/>
  <c r="A6" i="10"/>
  <c r="A5" i="10"/>
  <c r="A4" i="10"/>
  <c r="A3" i="10"/>
  <c r="A5" i="9"/>
  <c r="A5" i="8"/>
  <c r="A5" i="7"/>
  <c r="A5" i="6"/>
  <c r="A5" i="5"/>
  <c r="A5" i="4"/>
  <c r="A5" i="3"/>
  <c r="A5" i="2"/>
  <c r="A5" i="1"/>
</calcChain>
</file>

<file path=xl/sharedStrings.xml><?xml version="1.0" encoding="utf-8"?>
<sst xmlns="http://schemas.openxmlformats.org/spreadsheetml/2006/main" count="783" uniqueCount="204">
  <si>
    <t>2017</t>
  </si>
  <si>
    <t>2018</t>
  </si>
  <si>
    <t>2019</t>
  </si>
  <si>
    <t>2020</t>
  </si>
  <si>
    <t>2021</t>
  </si>
  <si>
    <t>2022</t>
  </si>
  <si>
    <t>2023</t>
  </si>
  <si>
    <t>Clinical Supervisor</t>
  </si>
  <si>
    <t>Educational Supervisor</t>
  </si>
  <si>
    <t>Both</t>
  </si>
  <si>
    <t>Total</t>
  </si>
  <si>
    <t>2017-18</t>
  </si>
  <si>
    <t>2018-19</t>
  </si>
  <si>
    <t>2019-20</t>
  </si>
  <si>
    <t>2020-21</t>
  </si>
  <si>
    <t>2021-22</t>
  </si>
  <si>
    <t>2022-23</t>
  </si>
  <si>
    <t>2019-23</t>
  </si>
  <si>
    <t>Table 1</t>
  </si>
  <si>
    <t>All licensed doctors - trainers</t>
  </si>
  <si>
    <t>by trainer role</t>
  </si>
  <si>
    <t>Number of doctors</t>
  </si>
  <si>
    <t>% of doctors</t>
  </si>
  <si>
    <t>Year-on-year % changes</t>
  </si>
  <si>
    <t>5 yrs</t>
  </si>
  <si>
    <t/>
  </si>
  <si>
    <t>Notes</t>
  </si>
  <si>
    <t>Sources: The General Medical Council (GMC) List of Registered Medical Practitioners (LRMP) and national training survey (NTS) census records.</t>
  </si>
  <si>
    <t>The counts are as on 31 December each year and the data was downloaded on 4 January 2024.</t>
  </si>
  <si>
    <t>Doctors granted temporary emergency registration under Section 18a of the Medical Act (1983) were not included in counts.</t>
  </si>
  <si>
    <t>Clinical Supervisor, Female</t>
  </si>
  <si>
    <t>Clinical Supervisor, Male</t>
  </si>
  <si>
    <t>Educational Supervisor, Female</t>
  </si>
  <si>
    <t>Educational Supervisor, Male</t>
  </si>
  <si>
    <t>Both, Female</t>
  </si>
  <si>
    <t>Both, Male</t>
  </si>
  <si>
    <t>Table 2</t>
  </si>
  <si>
    <t>by gender</t>
  </si>
  <si>
    <t>5 yr</t>
  </si>
  <si>
    <t>The % of doctors table shows the proportion in each gender for each trainer role.</t>
  </si>
  <si>
    <t>Clinical Supervisor, 20-29</t>
  </si>
  <si>
    <t>Clinical Supervisor, 30-39</t>
  </si>
  <si>
    <t>Clinical Supervisor, 40-49</t>
  </si>
  <si>
    <t>Clinical Supervisor, 50-59</t>
  </si>
  <si>
    <t>Clinical Supervisor, 60-69</t>
  </si>
  <si>
    <t>Clinical Supervisor, 70 or more</t>
  </si>
  <si>
    <t>Educational Supervisor, 20-29</t>
  </si>
  <si>
    <t>Educational Supervisor, 30-39</t>
  </si>
  <si>
    <t>Educational Supervisor, 40-49</t>
  </si>
  <si>
    <t>Educational Supervisor, 50-59</t>
  </si>
  <si>
    <t>Educational Supervisor, 60-69</t>
  </si>
  <si>
    <t>Educational Supervisor, 70 or more</t>
  </si>
  <si>
    <t>Both, 20-29</t>
  </si>
  <si>
    <t>Both, 30-39</t>
  </si>
  <si>
    <t>Both, 40-49</t>
  </si>
  <si>
    <t>Both, 50-59</t>
  </si>
  <si>
    <t>Both, 60-69</t>
  </si>
  <si>
    <t>Both, 70 or more</t>
  </si>
  <si>
    <t>Table 3</t>
  </si>
  <si>
    <t>by age</t>
  </si>
  <si>
    <t>The % of doctors table shows the proportion in each age group for each trainer role.</t>
  </si>
  <si>
    <t>Clinical Supervisor, UK</t>
  </si>
  <si>
    <t>Clinical Supervisor, Non-UK</t>
  </si>
  <si>
    <t>Educational Supervisor, UK</t>
  </si>
  <si>
    <t>Educational Supervisor, Non-UK</t>
  </si>
  <si>
    <t>Both, UK</t>
  </si>
  <si>
    <t>Both, Non-UK</t>
  </si>
  <si>
    <t>Table 4</t>
  </si>
  <si>
    <t>by PMQ</t>
  </si>
  <si>
    <t>The % of doctors table shows the proportion in each PMQ for each trainer role.</t>
  </si>
  <si>
    <t>Clinical Supervisor, Asian or Asian British</t>
  </si>
  <si>
    <t>Clinical Supervisor, Black or Black British</t>
  </si>
  <si>
    <t>Clinical Supervisor, Mixed</t>
  </si>
  <si>
    <t>Clinical Supervisor, White</t>
  </si>
  <si>
    <t>Clinical Supervisor, Other</t>
  </si>
  <si>
    <t>Clinical Supervisor, Not recorded</t>
  </si>
  <si>
    <t>Educational Supervisor, Asian or Asian British</t>
  </si>
  <si>
    <t>Educational Supervisor, Black or Black British</t>
  </si>
  <si>
    <t>Educational Supervisor, Mixed</t>
  </si>
  <si>
    <t>Educational Supervisor, White</t>
  </si>
  <si>
    <t>Educational Supervisor, Other</t>
  </si>
  <si>
    <t>Educational Supervisor, Not recorded</t>
  </si>
  <si>
    <t>Both, Asian or Asian British</t>
  </si>
  <si>
    <t>Both, Black or Black British</t>
  </si>
  <si>
    <t>Both, Mixed</t>
  </si>
  <si>
    <t>Both, White</t>
  </si>
  <si>
    <t>Both, Other</t>
  </si>
  <si>
    <t>Both, Not recorded</t>
  </si>
  <si>
    <t>Table 5</t>
  </si>
  <si>
    <t>by ethnicity</t>
  </si>
  <si>
    <t>The % of doctors table shows the proportion in each ethnicity for each trainer role.</t>
  </si>
  <si>
    <t>Clinical Supervisor, GP</t>
  </si>
  <si>
    <t>Clinical Supervisor, Specialist</t>
  </si>
  <si>
    <t>Clinical Supervisor, GP and specialist</t>
  </si>
  <si>
    <t>Clinical Supervisor, Neither register and not in training</t>
  </si>
  <si>
    <t>Clinical Supervisor, Neither register and in training</t>
  </si>
  <si>
    <t>Educational Supervisor, GP</t>
  </si>
  <si>
    <t>Educational Supervisor, Specialist</t>
  </si>
  <si>
    <t>Educational Supervisor, GP and specialist</t>
  </si>
  <si>
    <t>Educational Supervisor, Neither register and not in training</t>
  </si>
  <si>
    <t>Educational Supervisor, Neither register and in training</t>
  </si>
  <si>
    <t>Both, GP</t>
  </si>
  <si>
    <t>Both, Specialist</t>
  </si>
  <si>
    <t>Both, GP and specialist</t>
  </si>
  <si>
    <t>Both, Neither register and not in training</t>
  </si>
  <si>
    <t>Both, Neither register and in training</t>
  </si>
  <si>
    <t>Table 6</t>
  </si>
  <si>
    <t>by register type</t>
  </si>
  <si>
    <t>The % of doctors table shows the proportion in each register type for each trainer role.</t>
  </si>
  <si>
    <t>Clinical Supervisor, Anaesthetics and Intensive Care Medicine</t>
  </si>
  <si>
    <t>Clinical Supervisor, Emergency Medicine</t>
  </si>
  <si>
    <t>Clinical Supervisor, Medicine</t>
  </si>
  <si>
    <t>Clinical Supervisor, Obstetrics and Gynaecology</t>
  </si>
  <si>
    <t>Clinical Supervisor, Occupational medicine</t>
  </si>
  <si>
    <t>Clinical Supervisor, Ophthalmology</t>
  </si>
  <si>
    <t>Clinical Supervisor, Paediatrics</t>
  </si>
  <si>
    <t>Clinical Supervisor, Pathology</t>
  </si>
  <si>
    <t>Clinical Supervisor, Psychiatry</t>
  </si>
  <si>
    <t>Clinical Supervisor, Public Health</t>
  </si>
  <si>
    <t>Clinical Supervisor, Radiology</t>
  </si>
  <si>
    <t>Clinical Supervisor, Surgery</t>
  </si>
  <si>
    <t>Clinical Supervisor, Other specialty or multiple specialty groups</t>
  </si>
  <si>
    <t>Educational Supervisor, Anaesthetics and Intensive Care Medicine</t>
  </si>
  <si>
    <t>Educational Supervisor, Emergency Medicine</t>
  </si>
  <si>
    <t>Educational Supervisor, Medicine</t>
  </si>
  <si>
    <t>Educational Supervisor, Obstetrics and Gynaecology</t>
  </si>
  <si>
    <t>Educational Supervisor, Occupational medicine</t>
  </si>
  <si>
    <t>Educational Supervisor, Ophthalmology</t>
  </si>
  <si>
    <t>Educational Supervisor, Paediatrics</t>
  </si>
  <si>
    <t>Educational Supervisor, Pathology</t>
  </si>
  <si>
    <t>Educational Supervisor, Psychiatry</t>
  </si>
  <si>
    <t>Educational Supervisor, Public Health</t>
  </si>
  <si>
    <t>Educational Supervisor, Radiology</t>
  </si>
  <si>
    <t>Educational Supervisor, Surgery</t>
  </si>
  <si>
    <t>Educational Supervisor, Other specialty or multiple specialty groups</t>
  </si>
  <si>
    <t>Both, Anaesthetics and Intensive Care Medicine</t>
  </si>
  <si>
    <t>Both, Emergency Medicine</t>
  </si>
  <si>
    <t>Both, Medicine</t>
  </si>
  <si>
    <t>Both, Obstetrics and Gynaecology</t>
  </si>
  <si>
    <t>Both, Occupational medicine</t>
  </si>
  <si>
    <t>Both, Ophthalmology</t>
  </si>
  <si>
    <t>Both, Paediatrics</t>
  </si>
  <si>
    <t>Both, Pathology</t>
  </si>
  <si>
    <t>Both, Psychiatry</t>
  </si>
  <si>
    <t>Both, Public Health</t>
  </si>
  <si>
    <t>Both, Radiology</t>
  </si>
  <si>
    <t>Both, Surgery</t>
  </si>
  <si>
    <t>Both, Other specialty or multiple specialty groups</t>
  </si>
  <si>
    <t>Table 7</t>
  </si>
  <si>
    <t>by specialty</t>
  </si>
  <si>
    <t>Specialy of trainer is a specialty doctor qualified in and does not reflect the field of practice or specialty where doctor is a trainer.</t>
  </si>
  <si>
    <t>The % of doctors table shows the proportion in each specialty for each trainer role.</t>
  </si>
  <si>
    <t>England, Clinical Supervisor</t>
  </si>
  <si>
    <t>England, Educational Supervisor</t>
  </si>
  <si>
    <t>England, Both</t>
  </si>
  <si>
    <t>Northern Ireland, Clinical Supervisor</t>
  </si>
  <si>
    <t>Northern Ireland, Educational Supervisor</t>
  </si>
  <si>
    <t>Northern Ireland, Both</t>
  </si>
  <si>
    <t>Scotland, Clinical Supervisor</t>
  </si>
  <si>
    <t>Scotland, Educational Supervisor</t>
  </si>
  <si>
    <t>Scotland, Both</t>
  </si>
  <si>
    <t>Wales, Clinical Supervisor</t>
  </si>
  <si>
    <t>Wales, Educational Supervisor</t>
  </si>
  <si>
    <t>Wales, Both</t>
  </si>
  <si>
    <t>Other, Clinical Supervisor</t>
  </si>
  <si>
    <t>Other, Educational Supervisor</t>
  </si>
  <si>
    <t>Other, Both</t>
  </si>
  <si>
    <t>Table 8</t>
  </si>
  <si>
    <t>by UK country</t>
  </si>
  <si>
    <t>The % of doctors table shows the proportion in each trainer role region for each UK country.</t>
  </si>
  <si>
    <t>East of England, Clinical Supervisor</t>
  </si>
  <si>
    <t>East of England, Educational Supervisor</t>
  </si>
  <si>
    <t>East of England, Both</t>
  </si>
  <si>
    <t>London, Clinical Supervisor</t>
  </si>
  <si>
    <t>London, Educational Supervisor</t>
  </si>
  <si>
    <t>London, Both</t>
  </si>
  <si>
    <t>Midlands, Clinical Supervisor</t>
  </si>
  <si>
    <t>Midlands, Educational Supervisor</t>
  </si>
  <si>
    <t>Midlands, Both</t>
  </si>
  <si>
    <t>North East and Yorkshire, Clinical Supervisor</t>
  </si>
  <si>
    <t>North East and Yorkshire, Educational Supervisor</t>
  </si>
  <si>
    <t>North East and Yorkshire, Both</t>
  </si>
  <si>
    <t>North West, Clinical Supervisor</t>
  </si>
  <si>
    <t>North West, Educational Supervisor</t>
  </si>
  <si>
    <t>North West, Both</t>
  </si>
  <si>
    <t>South East, Clinical Supervisor</t>
  </si>
  <si>
    <t>South East, Educational Supervisor</t>
  </si>
  <si>
    <t>South East, Both</t>
  </si>
  <si>
    <t>South West, Clinical Supervisor</t>
  </si>
  <si>
    <t>South West, Educational Supervisor</t>
  </si>
  <si>
    <t>South West, Both</t>
  </si>
  <si>
    <t>Table 9</t>
  </si>
  <si>
    <t>by England region</t>
  </si>
  <si>
    <t>The % of doctors table shows the proportion in each trainer role region for each England region.</t>
  </si>
  <si>
    <t>All licensed doctors - trainers, by trainer role</t>
  </si>
  <si>
    <t>Table of contents</t>
  </si>
  <si>
    <t>All licensed doctors - trainers, by trainer role, by gender</t>
  </si>
  <si>
    <t>All licensed doctors - trainers, by trainer role, by age</t>
  </si>
  <si>
    <t>All licensed doctors - trainers, by trainer role, by PMQ</t>
  </si>
  <si>
    <t>All licensed doctors - trainers, by trainer role, by ethnicity</t>
  </si>
  <si>
    <t>All licensed doctors - trainers, by trainer role, by register type</t>
  </si>
  <si>
    <t>All licensed doctors - trainers, by trainer role, by specialty</t>
  </si>
  <si>
    <t>All licensed doctors - trainers, by UK country, by trainer role</t>
  </si>
  <si>
    <t>All licensed doctors - trainers, by England region, by trainer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</si>
</sst>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0.0%;\ \-"/>
  </numFmts>
  <fonts count="5" x14ac:knownFonts="1">
    <font>
      <sz val="10"/>
      <color rgb="FF000000"/>
      <name val="Calibri"/>
    </font>
    <font>
      <b/>
      <sz val="10"/>
      <color rgb="FF000000"/>
      <name val="Calibri"/>
    </font>
    <font>
      <b/>
      <sz val="12"/>
      <color rgb="FF000000"/>
      <name val="Calibri"/>
    </font>
    <font>
      <sz val="10"/>
      <color rgb="FF0F267B"/>
      <name val="Calibri"/>
    </font>
    <font>
      <sz val="10"/>
      <color rgb="FF000000"/>
      <name val="Tahoma"/>
    </font>
  </fonts>
  <fills count="5">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2">
    <xf numFmtId="0" fontId="0" fillId="0" borderId="0"/>
    <xf numFmtId="0" fontId="4" fillId="0" borderId="0"/>
  </cellStyleXfs>
  <cellXfs count="21">
    <xf numFmtId="0" fontId="0" fillId="0" borderId="0" xfId="0"/>
    <xf numFmtId="164" fontId="0" fillId="2" borderId="1" xfId="0" applyNumberFormat="1" applyFill="1" applyBorder="1" applyAlignment="1">
      <alignment horizontal="right"/>
    </xf>
    <xf numFmtId="165" fontId="0" fillId="2" borderId="1" xfId="0" applyNumberFormat="1" applyFill="1" applyBorder="1" applyAlignment="1">
      <alignment horizontal="right"/>
    </xf>
    <xf numFmtId="165" fontId="0" fillId="3" borderId="1" xfId="0" applyNumberFormat="1" applyFill="1" applyBorder="1" applyAlignment="1">
      <alignment horizontal="right"/>
    </xf>
    <xf numFmtId="1" fontId="1" fillId="4" borderId="2" xfId="0" applyNumberFormat="1" applyFont="1" applyFill="1" applyBorder="1" applyAlignment="1">
      <alignment horizontal="center"/>
    </xf>
    <xf numFmtId="164" fontId="0" fillId="3" borderId="1" xfId="0" applyNumberFormat="1" applyFill="1" applyBorder="1" applyAlignment="1">
      <alignment horizontal="right"/>
    </xf>
    <xf numFmtId="0" fontId="1" fillId="4" borderId="0" xfId="0" applyFont="1" applyFill="1" applyAlignment="1">
      <alignment horizontal="center"/>
    </xf>
    <xf numFmtId="164" fontId="0" fillId="2" borderId="1" xfId="0" applyNumberFormat="1" applyFill="1" applyBorder="1" applyAlignment="1">
      <alignment horizontal="left"/>
    </xf>
    <xf numFmtId="165" fontId="0" fillId="2" borderId="1" xfId="0" applyNumberFormat="1" applyFill="1" applyBorder="1" applyAlignment="1">
      <alignment horizontal="left"/>
    </xf>
    <xf numFmtId="1" fontId="1" fillId="4" borderId="2" xfId="0" applyNumberFormat="1" applyFont="1" applyFill="1" applyBorder="1" applyAlignment="1">
      <alignment horizontal="left"/>
    </xf>
    <xf numFmtId="164" fontId="0" fillId="3" borderId="1" xfId="0" applyNumberFormat="1" applyFill="1" applyBorder="1" applyAlignment="1">
      <alignment horizontal="left"/>
    </xf>
    <xf numFmtId="165" fontId="0" fillId="3" borderId="1" xfId="0" applyNumberFormat="1" applyFill="1" applyBorder="1" applyAlignment="1">
      <alignment horizontal="left"/>
    </xf>
    <xf numFmtId="0" fontId="2" fillId="4" borderId="0" xfId="0" applyFont="1" applyFill="1" applyAlignment="1">
      <alignment horizontal="left"/>
    </xf>
    <xf numFmtId="0" fontId="1" fillId="4" borderId="0" xfId="0" applyFont="1" applyFill="1" applyAlignment="1">
      <alignment horizontal="left"/>
    </xf>
    <xf numFmtId="0" fontId="0" fillId="4" borderId="0" xfId="0" applyFill="1" applyAlignment="1">
      <alignment horizontal="left"/>
    </xf>
    <xf numFmtId="0" fontId="0" fillId="0" borderId="0" xfId="0" applyAlignment="1">
      <alignment horizontal="left"/>
    </xf>
    <xf numFmtId="0" fontId="3" fillId="4" borderId="0" xfId="0" applyFont="1" applyFill="1" applyAlignment="1">
      <alignment horizontal="left"/>
    </xf>
    <xf numFmtId="0" fontId="4" fillId="0" borderId="0" xfId="1" applyAlignment="1">
      <alignment horizontal="left"/>
    </xf>
    <xf numFmtId="0" fontId="4" fillId="0" borderId="0" xfId="1"/>
    <xf numFmtId="0" fontId="1" fillId="4" borderId="0" xfId="0" applyFont="1" applyFill="1" applyAlignment="1">
      <alignment horizontal="center"/>
    </xf>
    <xf numFmtId="0" fontId="0" fillId="0" borderId="0" xfId="0"/>
  </cellXfs>
  <cellStyles count="2">
    <cellStyle name="Normal" xfId="0" builtinId="0"/>
    <cellStyle name="Normal 2" xfId="1" xr:uid="{DD4FF785-D3A0-4C5B-B0F6-4B8DDD4D0C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390525</xdr:colOff>
      <xdr:row>67</xdr:row>
      <xdr:rowOff>148590</xdr:rowOff>
    </xdr:to>
    <xdr:sp macro="" textlink="">
      <xdr:nvSpPr>
        <xdr:cNvPr id="2" name="TextBox 1">
          <a:extLst>
            <a:ext uri="{FF2B5EF4-FFF2-40B4-BE49-F238E27FC236}">
              <a16:creationId xmlns:a16="http://schemas.microsoft.com/office/drawing/2014/main" id="{AEDA3B90-3334-410F-965E-122B9F056C64}"/>
            </a:ext>
          </a:extLst>
        </xdr:cNvPr>
        <xdr:cNvSpPr txBox="1"/>
      </xdr:nvSpPr>
      <xdr:spPr>
        <a:xfrm>
          <a:off x="0" y="0"/>
          <a:ext cx="6188075" cy="10784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Tahoma" panose="020B0604030504040204" pitchFamily="34" charset="0"/>
              <a:cs typeface="Tahoma" panose="020B0604030504040204" pitchFamily="34" charset="0"/>
            </a:rPr>
            <a:t>The state of medical education and practice in the UK: 2024</a:t>
          </a:r>
        </a:p>
        <a:p>
          <a:r>
            <a:rPr lang="en-GB" sz="1200" b="1">
              <a:solidFill>
                <a:schemeClr val="dk1"/>
              </a:solidFill>
              <a:effectLst/>
              <a:latin typeface="+mn-lt"/>
              <a:ea typeface="Tahoma" panose="020B0604030504040204" pitchFamily="34" charset="0"/>
              <a:cs typeface="Tahoma" panose="020B0604030504040204" pitchFamily="34" charset="0"/>
            </a:rPr>
            <a:t>Reference tables – Trainers</a:t>
          </a:r>
        </a:p>
        <a:p>
          <a:endParaRPr lang="en-GB" sz="1200" b="1">
            <a:solidFill>
              <a:schemeClr val="dk1"/>
            </a:solidFill>
            <a:effectLst/>
            <a:latin typeface="+mn-lt"/>
            <a:ea typeface="Tahoma" panose="020B0604030504040204" pitchFamily="34" charset="0"/>
            <a:cs typeface="Tahoma" panose="020B0604030504040204" pitchFamily="34" charset="0"/>
          </a:endParaRPr>
        </a:p>
        <a:p>
          <a:r>
            <a:rPr lang="en-GB" sz="1200" b="1">
              <a:solidFill>
                <a:schemeClr val="dk1"/>
              </a:solidFill>
              <a:effectLst/>
              <a:latin typeface="+mn-lt"/>
              <a:ea typeface="Tahoma" panose="020B0604030504040204" pitchFamily="34" charset="0"/>
              <a:cs typeface="Tahoma" panose="020B0604030504040204" pitchFamily="34" charset="0"/>
            </a:rPr>
            <a:t>Introduction</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a:solidFill>
                <a:schemeClr val="dk1"/>
              </a:solidFill>
              <a:effectLst/>
              <a:latin typeface="+mn-lt"/>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 Workforce Report 2024. </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1">
              <a:solidFill>
                <a:schemeClr val="dk1"/>
              </a:solidFill>
              <a:effectLst/>
              <a:latin typeface="+mn-lt"/>
              <a:ea typeface="Tahoma" panose="020B0604030504040204" pitchFamily="34" charset="0"/>
              <a:cs typeface="Tahoma" panose="020B0604030504040204" pitchFamily="34" charset="0"/>
            </a:rPr>
            <a:t>Data sources used</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0">
              <a:solidFill>
                <a:schemeClr val="dk1"/>
              </a:solidFill>
              <a:effectLst/>
              <a:latin typeface="+mn-lt"/>
              <a:ea typeface="Tahoma" panose="020B0604030504040204" pitchFamily="34" charset="0"/>
              <a:cs typeface="Tahoma" panose="020B0604030504040204" pitchFamily="34" charset="0"/>
            </a:rPr>
            <a:t>The tables are based on registration data from the GMC's List of Registered Medical Practitioners (LRMP) and national training survey (NTS) census records. The registration data is reported as of 31 December each year and was downloaded on 4 January 2024. The NTS data was downloaded on </a:t>
          </a:r>
          <a:r>
            <a:rPr lang="en-GB" sz="1000" b="0">
              <a:solidFill>
                <a:sysClr val="windowText" lastClr="000000"/>
              </a:solidFill>
              <a:effectLst/>
              <a:latin typeface="+mn-lt"/>
              <a:ea typeface="Tahoma" panose="020B0604030504040204" pitchFamily="34" charset="0"/>
              <a:cs typeface="Tahoma" panose="020B0604030504040204" pitchFamily="34" charset="0"/>
            </a:rPr>
            <a:t>29 July 2024 </a:t>
          </a:r>
          <a:r>
            <a:rPr lang="en-GB" sz="1000" b="0">
              <a:solidFill>
                <a:schemeClr val="dk1"/>
              </a:solidFill>
              <a:effectLst/>
              <a:latin typeface="+mn-lt"/>
              <a:ea typeface="Tahoma" panose="020B0604030504040204" pitchFamily="34" charset="0"/>
              <a:cs typeface="Tahoma" panose="020B0604030504040204" pitchFamily="34" charset="0"/>
            </a:rPr>
            <a:t>gathering the data from the annual surveys.</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1">
              <a:solidFill>
                <a:schemeClr val="dk1"/>
              </a:solidFill>
              <a:effectLst/>
              <a:latin typeface="+mn-lt"/>
              <a:ea typeface="Tahoma" panose="020B0604030504040204" pitchFamily="34" charset="0"/>
              <a:cs typeface="Tahoma" panose="020B0604030504040204" pitchFamily="34" charset="0"/>
            </a:rPr>
            <a:t>Organisation of the tables</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0">
              <a:solidFill>
                <a:schemeClr val="dk1"/>
              </a:solidFill>
              <a:effectLst/>
              <a:latin typeface="+mn-lt"/>
              <a:ea typeface="Tahoma" panose="020B0604030504040204" pitchFamily="34" charset="0"/>
              <a:cs typeface="Tahoma" panose="020B0604030504040204" pitchFamily="34" charset="0"/>
            </a:rPr>
            <a:t>Tables present statistics about all doctors who were approved trainers for training years 2016/2017 to 2023/24. </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1">
              <a:solidFill>
                <a:schemeClr val="dk1"/>
              </a:solidFill>
              <a:effectLst/>
              <a:latin typeface="+mn-lt"/>
              <a:ea typeface="Tahoma" panose="020B0604030504040204" pitchFamily="34" charset="0"/>
              <a:cs typeface="Tahoma" panose="020B0604030504040204" pitchFamily="34" charset="0"/>
            </a:rPr>
            <a:t>Doctors who are trainers</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0">
              <a:solidFill>
                <a:schemeClr val="dk1"/>
              </a:solidFill>
              <a:effectLst/>
              <a:latin typeface="+mn-lt"/>
              <a:ea typeface="Tahoma" panose="020B0604030504040204" pitchFamily="34" charset="0"/>
              <a:cs typeface="Tahoma" panose="020B0604030504040204" pitchFamily="34" charset="0"/>
            </a:rPr>
            <a:t>Doctors were reported as being trainers for a given year if they were licensed on 31 December of that year and were on the list of approved trainers in the NTS census in March of the following year.</a:t>
          </a:r>
          <a:r>
            <a:rPr lang="en-GB" sz="1000" b="0" baseline="0">
              <a:solidFill>
                <a:schemeClr val="dk1"/>
              </a:solidFill>
              <a:effectLst/>
              <a:latin typeface="+mn-lt"/>
              <a:ea typeface="Tahoma" panose="020B0604030504040204" pitchFamily="34" charset="0"/>
              <a:cs typeface="Tahoma" panose="020B0604030504040204" pitchFamily="34" charset="0"/>
            </a:rPr>
            <a:t> </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1">
              <a:solidFill>
                <a:schemeClr val="dk1"/>
              </a:solidFill>
              <a:effectLst/>
              <a:latin typeface="+mn-lt"/>
              <a:ea typeface="Tahoma" panose="020B0604030504040204" pitchFamily="34" charset="0"/>
              <a:cs typeface="Tahoma" panose="020B0604030504040204" pitchFamily="34" charset="0"/>
            </a:rPr>
            <a:t>Abbreviations</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0">
              <a:solidFill>
                <a:schemeClr val="dk1"/>
              </a:solidFill>
              <a:effectLst/>
              <a:latin typeface="+mn-lt"/>
              <a:ea typeface="Tahoma" panose="020B0604030504040204" pitchFamily="34" charset="0"/>
              <a:cs typeface="Tahoma" panose="020B0604030504040204" pitchFamily="34" charset="0"/>
            </a:rPr>
            <a:t>The following abbreviations are used throughout the tables:</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0">
              <a:solidFill>
                <a:schemeClr val="dk1"/>
              </a:solidFill>
              <a:effectLst/>
              <a:latin typeface="+mn-lt"/>
              <a:ea typeface="Tahoma" panose="020B0604030504040204" pitchFamily="34" charset="0"/>
              <a:cs typeface="Tahoma" panose="020B0604030504040204" pitchFamily="34" charset="0"/>
            </a:rPr>
            <a:t>Non-UK</a:t>
          </a:r>
          <a:r>
            <a:rPr lang="en-GB" sz="1000" b="0" baseline="0">
              <a:solidFill>
                <a:schemeClr val="dk1"/>
              </a:solidFill>
              <a:effectLst/>
              <a:latin typeface="+mn-lt"/>
              <a:ea typeface="Tahoma" panose="020B0604030504040204" pitchFamily="34" charset="0"/>
              <a:cs typeface="Tahoma" panose="020B0604030504040204" pitchFamily="34" charset="0"/>
            </a:rPr>
            <a:t> - doctors with a PMQ outside of the UK</a:t>
          </a:r>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0">
              <a:solidFill>
                <a:schemeClr val="dk1"/>
              </a:solidFill>
              <a:effectLst/>
              <a:latin typeface="+mn-lt"/>
              <a:ea typeface="Tahoma" panose="020B0604030504040204" pitchFamily="34" charset="0"/>
              <a:cs typeface="Tahoma" panose="020B0604030504040204" pitchFamily="34" charset="0"/>
            </a:rPr>
            <a:t>n/a - Not available</a:t>
          </a:r>
        </a:p>
        <a:p>
          <a:r>
            <a:rPr lang="en-GB" sz="1000" b="0">
              <a:solidFill>
                <a:schemeClr val="dk1"/>
              </a:solidFill>
              <a:effectLst/>
              <a:latin typeface="+mn-lt"/>
              <a:ea typeface="Tahoma" panose="020B0604030504040204" pitchFamily="34" charset="0"/>
              <a:cs typeface="Tahoma" panose="020B0604030504040204" pitchFamily="34" charset="0"/>
            </a:rPr>
            <a:t>PMQ - Primary Medical Qualification</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1">
              <a:solidFill>
                <a:schemeClr val="dk1"/>
              </a:solidFill>
              <a:effectLst/>
              <a:latin typeface="+mn-lt"/>
              <a:ea typeface="Tahoma" panose="020B0604030504040204" pitchFamily="34" charset="0"/>
              <a:cs typeface="Tahoma" panose="020B0604030504040204" pitchFamily="34" charset="0"/>
            </a:rPr>
            <a:t>Further information</a:t>
          </a:r>
        </a:p>
        <a:p>
          <a:endParaRPr lang="en-GB" sz="1000" b="0">
            <a:solidFill>
              <a:schemeClr val="dk1"/>
            </a:solidFill>
            <a:effectLst/>
            <a:latin typeface="+mn-lt"/>
            <a:ea typeface="Tahoma" panose="020B0604030504040204" pitchFamily="34" charset="0"/>
            <a:cs typeface="Tahoma" panose="020B0604030504040204" pitchFamily="34" charset="0"/>
          </a:endParaRPr>
        </a:p>
        <a:p>
          <a:r>
            <a:rPr lang="en-GB" sz="1000" b="0">
              <a:solidFill>
                <a:schemeClr val="dk1"/>
              </a:solidFill>
              <a:effectLst/>
              <a:latin typeface="+mn-lt"/>
              <a:ea typeface="Tahoma" panose="020B0604030504040204" pitchFamily="34" charset="0"/>
              <a:cs typeface="Tahoma" panose="020B0604030504040204" pitchFamily="34" charset="0"/>
            </a:rPr>
            <a:t>For assistance in using the tables, please contact Insight &amp; Research (insightandresearch@gmc-uk.org).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BF61-8495-4266-BD58-7D2C44238830}">
  <sheetPr>
    <pageSetUpPr fitToPage="1"/>
  </sheetPr>
  <dimension ref="A28:A200"/>
  <sheetViews>
    <sheetView showGridLines="0" tabSelected="1" zoomScaleNormal="100" workbookViewId="0"/>
  </sheetViews>
  <sheetFormatPr defaultColWidth="8.77734375" defaultRowHeight="13.2" x14ac:dyDescent="0.25"/>
  <cols>
    <col min="1" max="1" width="44.88671875" style="18" customWidth="1"/>
    <col min="2" max="11" width="11.5546875" style="18" customWidth="1"/>
    <col min="12" max="16384" width="8.77734375" style="18"/>
  </cols>
  <sheetData>
    <row r="28" spans="1:1" x14ac:dyDescent="0.25">
      <c r="A28" s="17"/>
    </row>
    <row r="29" spans="1:1" x14ac:dyDescent="0.25">
      <c r="A29" s="17"/>
    </row>
    <row r="30" spans="1:1" x14ac:dyDescent="0.25">
      <c r="A30" s="17"/>
    </row>
    <row r="31" spans="1:1" x14ac:dyDescent="0.25">
      <c r="A31" s="17"/>
    </row>
    <row r="32" spans="1:1" x14ac:dyDescent="0.25">
      <c r="A32" s="17"/>
    </row>
    <row r="33" spans="1:1" x14ac:dyDescent="0.25">
      <c r="A33" s="17"/>
    </row>
    <row r="34" spans="1:1" x14ac:dyDescent="0.25">
      <c r="A34" s="17"/>
    </row>
    <row r="35" spans="1:1" x14ac:dyDescent="0.25">
      <c r="A35" s="17"/>
    </row>
    <row r="36" spans="1:1" x14ac:dyDescent="0.25">
      <c r="A36" s="17"/>
    </row>
    <row r="37" spans="1:1" x14ac:dyDescent="0.25">
      <c r="A37" s="17"/>
    </row>
    <row r="38" spans="1:1" x14ac:dyDescent="0.25">
      <c r="A38" s="17"/>
    </row>
    <row r="39" spans="1:1" x14ac:dyDescent="0.25">
      <c r="A39" s="17"/>
    </row>
    <row r="40" spans="1:1" x14ac:dyDescent="0.25">
      <c r="A40" s="17"/>
    </row>
    <row r="41" spans="1:1" x14ac:dyDescent="0.25">
      <c r="A41" s="17"/>
    </row>
    <row r="42" spans="1:1" x14ac:dyDescent="0.25">
      <c r="A42" s="17"/>
    </row>
    <row r="43" spans="1:1" x14ac:dyDescent="0.25">
      <c r="A43" s="17"/>
    </row>
    <row r="44" spans="1:1" x14ac:dyDescent="0.25">
      <c r="A44" s="17"/>
    </row>
    <row r="45" spans="1:1" x14ac:dyDescent="0.25">
      <c r="A45" s="17"/>
    </row>
    <row r="46" spans="1:1" x14ac:dyDescent="0.25">
      <c r="A46" s="17"/>
    </row>
    <row r="47" spans="1:1" x14ac:dyDescent="0.25">
      <c r="A47" s="17"/>
    </row>
    <row r="48" spans="1:1" x14ac:dyDescent="0.25">
      <c r="A48" s="17"/>
    </row>
    <row r="49" spans="1:1" x14ac:dyDescent="0.25">
      <c r="A49" s="17"/>
    </row>
    <row r="50" spans="1:1" x14ac:dyDescent="0.25">
      <c r="A50" s="17"/>
    </row>
    <row r="51" spans="1:1" x14ac:dyDescent="0.25">
      <c r="A51" s="17"/>
    </row>
    <row r="52" spans="1:1" x14ac:dyDescent="0.25">
      <c r="A52" s="17"/>
    </row>
    <row r="53" spans="1:1" x14ac:dyDescent="0.25">
      <c r="A53" s="17"/>
    </row>
    <row r="54" spans="1:1" x14ac:dyDescent="0.25">
      <c r="A54" s="17"/>
    </row>
    <row r="55" spans="1:1" x14ac:dyDescent="0.25">
      <c r="A55" s="17"/>
    </row>
    <row r="56" spans="1:1" x14ac:dyDescent="0.25">
      <c r="A56" s="17"/>
    </row>
    <row r="57" spans="1:1" x14ac:dyDescent="0.25">
      <c r="A57" s="17"/>
    </row>
    <row r="58" spans="1:1" x14ac:dyDescent="0.25">
      <c r="A58" s="17"/>
    </row>
    <row r="59" spans="1:1" x14ac:dyDescent="0.25">
      <c r="A59" s="17"/>
    </row>
    <row r="60" spans="1:1" x14ac:dyDescent="0.25">
      <c r="A60" s="17"/>
    </row>
    <row r="61" spans="1:1" x14ac:dyDescent="0.25">
      <c r="A61" s="17"/>
    </row>
    <row r="62" spans="1:1" x14ac:dyDescent="0.25">
      <c r="A62" s="17"/>
    </row>
    <row r="63" spans="1:1" x14ac:dyDescent="0.25">
      <c r="A63" s="17"/>
    </row>
    <row r="64" spans="1:1" x14ac:dyDescent="0.25">
      <c r="A64" s="17"/>
    </row>
    <row r="65" spans="1:1" x14ac:dyDescent="0.25">
      <c r="A65" s="17"/>
    </row>
    <row r="66" spans="1:1" x14ac:dyDescent="0.25">
      <c r="A66" s="17"/>
    </row>
    <row r="67" spans="1:1" x14ac:dyDescent="0.25">
      <c r="A67" s="17"/>
    </row>
    <row r="68" spans="1:1" x14ac:dyDescent="0.25">
      <c r="A68" s="17"/>
    </row>
    <row r="69" spans="1:1" x14ac:dyDescent="0.25">
      <c r="A69" s="17"/>
    </row>
    <row r="70" spans="1:1" x14ac:dyDescent="0.25">
      <c r="A70" s="17"/>
    </row>
    <row r="71" spans="1:1" x14ac:dyDescent="0.25">
      <c r="A71" s="17"/>
    </row>
    <row r="72" spans="1:1" x14ac:dyDescent="0.25">
      <c r="A72" s="17"/>
    </row>
    <row r="73" spans="1:1" x14ac:dyDescent="0.25">
      <c r="A73" s="17"/>
    </row>
    <row r="74" spans="1:1" x14ac:dyDescent="0.25">
      <c r="A74" s="17"/>
    </row>
    <row r="75" spans="1:1" x14ac:dyDescent="0.25">
      <c r="A75" s="17"/>
    </row>
    <row r="76" spans="1:1" x14ac:dyDescent="0.25">
      <c r="A76" s="17"/>
    </row>
    <row r="77" spans="1:1" x14ac:dyDescent="0.25">
      <c r="A77" s="17"/>
    </row>
    <row r="78" spans="1:1" x14ac:dyDescent="0.25">
      <c r="A78" s="17"/>
    </row>
    <row r="79" spans="1:1" x14ac:dyDescent="0.25">
      <c r="A79" s="17"/>
    </row>
    <row r="80" spans="1:1" x14ac:dyDescent="0.25">
      <c r="A80" s="17"/>
    </row>
    <row r="81" spans="1:1" x14ac:dyDescent="0.25">
      <c r="A81" s="17"/>
    </row>
    <row r="82" spans="1:1" x14ac:dyDescent="0.25">
      <c r="A82" s="17"/>
    </row>
    <row r="83" spans="1:1" x14ac:dyDescent="0.25">
      <c r="A83" s="17"/>
    </row>
    <row r="84" spans="1:1" x14ac:dyDescent="0.25">
      <c r="A84" s="17"/>
    </row>
    <row r="85" spans="1:1" x14ac:dyDescent="0.25">
      <c r="A85" s="17"/>
    </row>
    <row r="86" spans="1:1" x14ac:dyDescent="0.25">
      <c r="A86" s="17"/>
    </row>
    <row r="87" spans="1:1" x14ac:dyDescent="0.25">
      <c r="A87" s="17"/>
    </row>
    <row r="88" spans="1:1" x14ac:dyDescent="0.25">
      <c r="A88" s="17"/>
    </row>
    <row r="89" spans="1:1" x14ac:dyDescent="0.25">
      <c r="A89" s="17"/>
    </row>
    <row r="90" spans="1:1" x14ac:dyDescent="0.25">
      <c r="A90" s="17"/>
    </row>
    <row r="91" spans="1:1" x14ac:dyDescent="0.25">
      <c r="A91" s="17"/>
    </row>
    <row r="92" spans="1:1" x14ac:dyDescent="0.25">
      <c r="A92" s="17"/>
    </row>
    <row r="93" spans="1:1" x14ac:dyDescent="0.25">
      <c r="A93" s="17"/>
    </row>
    <row r="94" spans="1:1" x14ac:dyDescent="0.25">
      <c r="A94" s="17"/>
    </row>
    <row r="95" spans="1:1" x14ac:dyDescent="0.25">
      <c r="A95" s="17"/>
    </row>
    <row r="96" spans="1:1" x14ac:dyDescent="0.25">
      <c r="A96" s="17"/>
    </row>
    <row r="97" spans="1:1" x14ac:dyDescent="0.25">
      <c r="A97" s="17"/>
    </row>
    <row r="98" spans="1:1" x14ac:dyDescent="0.25">
      <c r="A98" s="17"/>
    </row>
    <row r="99" spans="1:1" x14ac:dyDescent="0.25">
      <c r="A99" s="17"/>
    </row>
    <row r="100" spans="1:1" x14ac:dyDescent="0.25">
      <c r="A100" s="17"/>
    </row>
    <row r="101" spans="1:1" x14ac:dyDescent="0.25">
      <c r="A101" s="17"/>
    </row>
    <row r="102" spans="1:1" x14ac:dyDescent="0.25">
      <c r="A102" s="17"/>
    </row>
    <row r="103" spans="1:1" x14ac:dyDescent="0.25">
      <c r="A103" s="17"/>
    </row>
    <row r="104" spans="1:1" x14ac:dyDescent="0.25">
      <c r="A104" s="17"/>
    </row>
    <row r="105" spans="1:1" x14ac:dyDescent="0.25">
      <c r="A105" s="17"/>
    </row>
    <row r="106" spans="1:1" x14ac:dyDescent="0.25">
      <c r="A106" s="17"/>
    </row>
    <row r="107" spans="1:1" x14ac:dyDescent="0.25">
      <c r="A107" s="17"/>
    </row>
    <row r="108" spans="1:1" x14ac:dyDescent="0.25">
      <c r="A108" s="17"/>
    </row>
    <row r="109" spans="1:1" x14ac:dyDescent="0.25">
      <c r="A109" s="17"/>
    </row>
    <row r="110" spans="1:1" x14ac:dyDescent="0.25">
      <c r="A110" s="17"/>
    </row>
    <row r="111" spans="1:1" x14ac:dyDescent="0.25">
      <c r="A111" s="17"/>
    </row>
    <row r="112" spans="1:1" x14ac:dyDescent="0.25">
      <c r="A112" s="17"/>
    </row>
    <row r="113" spans="1:1" x14ac:dyDescent="0.25">
      <c r="A113" s="17"/>
    </row>
    <row r="114" spans="1:1" x14ac:dyDescent="0.25">
      <c r="A114" s="17"/>
    </row>
    <row r="115" spans="1:1" x14ac:dyDescent="0.25">
      <c r="A115" s="17"/>
    </row>
    <row r="116" spans="1:1" x14ac:dyDescent="0.25">
      <c r="A116" s="17"/>
    </row>
    <row r="117" spans="1:1" x14ac:dyDescent="0.25">
      <c r="A117" s="17"/>
    </row>
    <row r="118" spans="1:1" x14ac:dyDescent="0.25">
      <c r="A118" s="17"/>
    </row>
    <row r="119" spans="1:1" x14ac:dyDescent="0.25">
      <c r="A119" s="17"/>
    </row>
    <row r="120" spans="1:1" x14ac:dyDescent="0.25">
      <c r="A120" s="17"/>
    </row>
    <row r="121" spans="1:1" x14ac:dyDescent="0.25">
      <c r="A121" s="17"/>
    </row>
    <row r="122" spans="1:1" x14ac:dyDescent="0.25">
      <c r="A122" s="17"/>
    </row>
    <row r="123" spans="1:1" x14ac:dyDescent="0.25">
      <c r="A123" s="17"/>
    </row>
    <row r="124" spans="1:1" x14ac:dyDescent="0.25">
      <c r="A124" s="17"/>
    </row>
    <row r="125" spans="1:1" x14ac:dyDescent="0.25">
      <c r="A125" s="17"/>
    </row>
    <row r="126" spans="1:1" x14ac:dyDescent="0.25">
      <c r="A126" s="17"/>
    </row>
    <row r="127" spans="1:1" x14ac:dyDescent="0.25">
      <c r="A127" s="17"/>
    </row>
    <row r="128" spans="1:1" x14ac:dyDescent="0.25">
      <c r="A128" s="17"/>
    </row>
    <row r="129" spans="1:1" x14ac:dyDescent="0.25">
      <c r="A129" s="17"/>
    </row>
    <row r="130" spans="1:1" x14ac:dyDescent="0.25">
      <c r="A130" s="17"/>
    </row>
    <row r="131" spans="1:1" x14ac:dyDescent="0.25">
      <c r="A131" s="17"/>
    </row>
    <row r="132" spans="1:1" x14ac:dyDescent="0.25">
      <c r="A132" s="17"/>
    </row>
    <row r="133" spans="1:1" x14ac:dyDescent="0.25">
      <c r="A133" s="17"/>
    </row>
    <row r="134" spans="1:1" x14ac:dyDescent="0.25">
      <c r="A134" s="17"/>
    </row>
    <row r="135" spans="1:1" x14ac:dyDescent="0.25">
      <c r="A135" s="17"/>
    </row>
    <row r="136" spans="1:1" x14ac:dyDescent="0.25">
      <c r="A136" s="17"/>
    </row>
    <row r="137" spans="1:1" x14ac:dyDescent="0.25">
      <c r="A137" s="17"/>
    </row>
    <row r="138" spans="1:1" x14ac:dyDescent="0.25">
      <c r="A138" s="17"/>
    </row>
    <row r="139" spans="1:1" x14ac:dyDescent="0.25">
      <c r="A139" s="17"/>
    </row>
    <row r="140" spans="1:1" x14ac:dyDescent="0.25">
      <c r="A140" s="17"/>
    </row>
    <row r="141" spans="1:1" x14ac:dyDescent="0.25">
      <c r="A141" s="17"/>
    </row>
    <row r="142" spans="1:1" x14ac:dyDescent="0.25">
      <c r="A142" s="17"/>
    </row>
    <row r="143" spans="1:1" x14ac:dyDescent="0.25">
      <c r="A143" s="17"/>
    </row>
    <row r="144" spans="1:1" x14ac:dyDescent="0.25">
      <c r="A144" s="17"/>
    </row>
    <row r="145" spans="1:1" x14ac:dyDescent="0.25">
      <c r="A145" s="17"/>
    </row>
    <row r="146" spans="1:1" x14ac:dyDescent="0.25">
      <c r="A146" s="17"/>
    </row>
    <row r="147" spans="1:1" x14ac:dyDescent="0.25">
      <c r="A147" s="17"/>
    </row>
    <row r="148" spans="1:1" x14ac:dyDescent="0.25">
      <c r="A148" s="17"/>
    </row>
    <row r="149" spans="1:1" x14ac:dyDescent="0.25">
      <c r="A149" s="17"/>
    </row>
    <row r="150" spans="1:1" x14ac:dyDescent="0.25">
      <c r="A150" s="17"/>
    </row>
    <row r="151" spans="1:1" x14ac:dyDescent="0.25">
      <c r="A151" s="17"/>
    </row>
    <row r="152" spans="1:1" x14ac:dyDescent="0.25">
      <c r="A152" s="17"/>
    </row>
    <row r="153" spans="1:1" x14ac:dyDescent="0.25">
      <c r="A153" s="17"/>
    </row>
    <row r="154" spans="1:1" x14ac:dyDescent="0.25">
      <c r="A154" s="17"/>
    </row>
    <row r="155" spans="1:1" x14ac:dyDescent="0.25">
      <c r="A155" s="17"/>
    </row>
    <row r="156" spans="1:1" x14ac:dyDescent="0.25">
      <c r="A156" s="17"/>
    </row>
    <row r="157" spans="1:1" x14ac:dyDescent="0.25">
      <c r="A157" s="17"/>
    </row>
    <row r="158" spans="1:1" x14ac:dyDescent="0.25">
      <c r="A158" s="17"/>
    </row>
    <row r="159" spans="1:1" x14ac:dyDescent="0.25">
      <c r="A159" s="17"/>
    </row>
    <row r="160" spans="1:1" x14ac:dyDescent="0.25">
      <c r="A160" s="17"/>
    </row>
    <row r="161" spans="1:1" x14ac:dyDescent="0.25">
      <c r="A161" s="17"/>
    </row>
    <row r="162" spans="1:1" x14ac:dyDescent="0.25">
      <c r="A162" s="17"/>
    </row>
    <row r="163" spans="1:1" x14ac:dyDescent="0.25">
      <c r="A163" s="17"/>
    </row>
    <row r="164" spans="1:1" x14ac:dyDescent="0.25">
      <c r="A164" s="17"/>
    </row>
    <row r="165" spans="1:1" x14ac:dyDescent="0.25">
      <c r="A165" s="17"/>
    </row>
    <row r="166" spans="1:1" x14ac:dyDescent="0.25">
      <c r="A166" s="17"/>
    </row>
    <row r="167" spans="1:1" x14ac:dyDescent="0.25">
      <c r="A167" s="17"/>
    </row>
    <row r="168" spans="1:1" x14ac:dyDescent="0.25">
      <c r="A168" s="17"/>
    </row>
    <row r="169" spans="1:1" x14ac:dyDescent="0.25">
      <c r="A169" s="17"/>
    </row>
    <row r="170" spans="1:1" x14ac:dyDescent="0.25">
      <c r="A170" s="17"/>
    </row>
    <row r="171" spans="1:1" x14ac:dyDescent="0.25">
      <c r="A171" s="17"/>
    </row>
    <row r="172" spans="1:1" x14ac:dyDescent="0.25">
      <c r="A172" s="17"/>
    </row>
    <row r="173" spans="1:1" x14ac:dyDescent="0.25">
      <c r="A173" s="17"/>
    </row>
    <row r="174" spans="1:1" x14ac:dyDescent="0.25">
      <c r="A174" s="17"/>
    </row>
    <row r="175" spans="1:1" x14ac:dyDescent="0.25">
      <c r="A175" s="17"/>
    </row>
    <row r="176" spans="1:1" x14ac:dyDescent="0.25">
      <c r="A176" s="17"/>
    </row>
    <row r="177" spans="1:1" x14ac:dyDescent="0.25">
      <c r="A177" s="17"/>
    </row>
    <row r="178" spans="1:1" x14ac:dyDescent="0.25">
      <c r="A178" s="17"/>
    </row>
    <row r="179" spans="1:1" x14ac:dyDescent="0.25">
      <c r="A179" s="17"/>
    </row>
    <row r="180" spans="1:1" x14ac:dyDescent="0.25">
      <c r="A180" s="17"/>
    </row>
    <row r="181" spans="1:1" x14ac:dyDescent="0.25">
      <c r="A181" s="17"/>
    </row>
    <row r="182" spans="1:1" x14ac:dyDescent="0.25">
      <c r="A182" s="17"/>
    </row>
    <row r="183" spans="1:1" x14ac:dyDescent="0.25">
      <c r="A183" s="17"/>
    </row>
    <row r="184" spans="1:1" x14ac:dyDescent="0.25">
      <c r="A184" s="17"/>
    </row>
    <row r="185" spans="1:1" x14ac:dyDescent="0.25">
      <c r="A185" s="17"/>
    </row>
    <row r="186" spans="1:1" x14ac:dyDescent="0.25">
      <c r="A186" s="17"/>
    </row>
    <row r="187" spans="1:1" x14ac:dyDescent="0.25">
      <c r="A187" s="17"/>
    </row>
    <row r="188" spans="1:1" x14ac:dyDescent="0.25">
      <c r="A188" s="17"/>
    </row>
    <row r="189" spans="1:1" x14ac:dyDescent="0.25">
      <c r="A189" s="17"/>
    </row>
    <row r="190" spans="1:1" x14ac:dyDescent="0.25">
      <c r="A190" s="17"/>
    </row>
    <row r="191" spans="1:1" x14ac:dyDescent="0.25">
      <c r="A191" s="17"/>
    </row>
    <row r="192" spans="1:1" x14ac:dyDescent="0.25">
      <c r="A192" s="17"/>
    </row>
    <row r="193" spans="1:1" x14ac:dyDescent="0.25">
      <c r="A193" s="17"/>
    </row>
    <row r="194" spans="1:1" x14ac:dyDescent="0.25">
      <c r="A194" s="17"/>
    </row>
    <row r="195" spans="1:1" x14ac:dyDescent="0.25">
      <c r="A195" s="17"/>
    </row>
    <row r="196" spans="1:1" x14ac:dyDescent="0.25">
      <c r="A196" s="17"/>
    </row>
    <row r="197" spans="1:1" x14ac:dyDescent="0.25">
      <c r="A197" s="17"/>
    </row>
    <row r="198" spans="1:1" x14ac:dyDescent="0.25">
      <c r="A198" s="17"/>
    </row>
    <row r="199" spans="1:1" x14ac:dyDescent="0.25">
      <c r="A199" s="17"/>
    </row>
    <row r="200" spans="1:1" x14ac:dyDescent="0.25">
      <c r="A200" s="17"/>
    </row>
  </sheetData>
  <pageMargins left="0.75" right="0.75" top="1" bottom="1" header="0.3" footer="0.3"/>
  <pageSetup paperSize="9" scale="93" fitToHeight="0" orientation="portrait" horizontalDpi="300" verticalDpi="300" r:id="rId1"/>
  <headerFooter scaleWithDoc="0" alignWithMargins="0">
    <oddHeader>&amp;LThe state of medical education and practice in the UK: 2024
Reference tables - based on registration data about
trainers</oddHeader>
    <oddFooter>&amp;LGeneral Medical Council&amp;R&amp;A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167</v>
      </c>
    </row>
    <row r="2" spans="1:8" ht="15.6" x14ac:dyDescent="0.3">
      <c r="A2" s="12" t="s">
        <v>19</v>
      </c>
    </row>
    <row r="3" spans="1:8" ht="15.6" x14ac:dyDescent="0.3">
      <c r="A3" s="12" t="s">
        <v>168</v>
      </c>
    </row>
    <row r="4" spans="1:8" ht="15.6" x14ac:dyDescent="0.3">
      <c r="A4" s="12" t="s">
        <v>20</v>
      </c>
    </row>
    <row r="5" spans="1:8" x14ac:dyDescent="0.3">
      <c r="A5" s="16" t="str">
        <f>HYPERLINK("#'Table of contents'!A10",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152</v>
      </c>
      <c r="B8" s="1">
        <v>7055</v>
      </c>
      <c r="C8" s="1">
        <v>7214</v>
      </c>
      <c r="D8" s="1">
        <v>6804</v>
      </c>
      <c r="E8" s="1">
        <v>7229</v>
      </c>
      <c r="F8" s="1">
        <v>7492</v>
      </c>
      <c r="G8" s="1">
        <v>7991</v>
      </c>
      <c r="H8" s="1">
        <v>8191</v>
      </c>
    </row>
    <row r="9" spans="1:8" x14ac:dyDescent="0.3">
      <c r="A9" s="7" t="s">
        <v>153</v>
      </c>
      <c r="B9" s="1">
        <v>5532</v>
      </c>
      <c r="C9" s="1">
        <v>4866</v>
      </c>
      <c r="D9" s="1">
        <v>4975</v>
      </c>
      <c r="E9" s="1">
        <v>6120</v>
      </c>
      <c r="F9" s="1">
        <v>6531</v>
      </c>
      <c r="G9" s="1">
        <v>9385</v>
      </c>
      <c r="H9" s="1">
        <v>7154</v>
      </c>
    </row>
    <row r="10" spans="1:8" x14ac:dyDescent="0.3">
      <c r="A10" s="7" t="s">
        <v>154</v>
      </c>
      <c r="B10" s="1">
        <v>25903</v>
      </c>
      <c r="C10" s="1">
        <v>28473</v>
      </c>
      <c r="D10" s="1">
        <v>28686</v>
      </c>
      <c r="E10" s="1">
        <v>28946</v>
      </c>
      <c r="F10" s="1">
        <v>30217</v>
      </c>
      <c r="G10" s="1">
        <v>29845</v>
      </c>
      <c r="H10" s="1">
        <v>32997</v>
      </c>
    </row>
    <row r="11" spans="1:8" x14ac:dyDescent="0.3">
      <c r="A11" s="7" t="s">
        <v>155</v>
      </c>
      <c r="B11" s="1">
        <v>385</v>
      </c>
      <c r="C11" s="1">
        <v>430</v>
      </c>
      <c r="D11" s="1">
        <v>129</v>
      </c>
      <c r="E11" s="1">
        <v>455</v>
      </c>
      <c r="F11" s="1">
        <v>436</v>
      </c>
      <c r="G11" s="1">
        <v>525</v>
      </c>
      <c r="H11" s="1">
        <v>576</v>
      </c>
    </row>
    <row r="12" spans="1:8" x14ac:dyDescent="0.3">
      <c r="A12" s="7" t="s">
        <v>156</v>
      </c>
      <c r="B12" s="1">
        <v>371</v>
      </c>
      <c r="C12" s="1">
        <v>126</v>
      </c>
      <c r="D12" s="1">
        <v>1112</v>
      </c>
      <c r="E12" s="1">
        <v>447</v>
      </c>
      <c r="F12" s="1">
        <v>469</v>
      </c>
      <c r="G12" s="1">
        <v>520</v>
      </c>
      <c r="H12" s="1">
        <v>543</v>
      </c>
    </row>
    <row r="13" spans="1:8" x14ac:dyDescent="0.3">
      <c r="A13" s="7" t="s">
        <v>157</v>
      </c>
      <c r="B13" s="1">
        <v>397</v>
      </c>
      <c r="C13" s="1">
        <v>689</v>
      </c>
      <c r="D13" s="1">
        <v>30</v>
      </c>
      <c r="E13" s="1">
        <v>386</v>
      </c>
      <c r="F13" s="1">
        <v>445</v>
      </c>
      <c r="G13" s="1">
        <v>617</v>
      </c>
      <c r="H13" s="1">
        <v>599</v>
      </c>
    </row>
    <row r="14" spans="1:8" x14ac:dyDescent="0.3">
      <c r="A14" s="7" t="s">
        <v>158</v>
      </c>
      <c r="B14" s="1">
        <v>460</v>
      </c>
      <c r="C14" s="1">
        <v>438</v>
      </c>
      <c r="D14" s="1">
        <v>417</v>
      </c>
      <c r="E14" s="1">
        <v>434</v>
      </c>
      <c r="F14" s="1">
        <v>415</v>
      </c>
      <c r="G14" s="1">
        <v>420</v>
      </c>
      <c r="H14" s="1">
        <v>409</v>
      </c>
    </row>
    <row r="15" spans="1:8" x14ac:dyDescent="0.3">
      <c r="A15" s="7" t="s">
        <v>159</v>
      </c>
      <c r="B15" s="1">
        <v>1108</v>
      </c>
      <c r="C15" s="1">
        <v>989</v>
      </c>
      <c r="D15" s="1">
        <v>1009</v>
      </c>
      <c r="E15" s="1">
        <v>990</v>
      </c>
      <c r="F15" s="1">
        <v>943</v>
      </c>
      <c r="G15" s="1">
        <v>838</v>
      </c>
      <c r="H15" s="1">
        <v>752</v>
      </c>
    </row>
    <row r="16" spans="1:8" x14ac:dyDescent="0.3">
      <c r="A16" s="7" t="s">
        <v>160</v>
      </c>
      <c r="B16" s="1">
        <v>3093</v>
      </c>
      <c r="C16" s="1">
        <v>3247</v>
      </c>
      <c r="D16" s="1">
        <v>3513</v>
      </c>
      <c r="E16" s="1">
        <v>3731</v>
      </c>
      <c r="F16" s="1">
        <v>3943</v>
      </c>
      <c r="G16" s="1">
        <v>4431</v>
      </c>
      <c r="H16" s="1">
        <v>4843</v>
      </c>
    </row>
    <row r="17" spans="1:8" x14ac:dyDescent="0.3">
      <c r="A17" s="7" t="s">
        <v>161</v>
      </c>
      <c r="B17" s="1">
        <v>319</v>
      </c>
      <c r="C17" s="1">
        <v>310</v>
      </c>
      <c r="D17" s="1">
        <v>324</v>
      </c>
      <c r="E17" s="1">
        <v>352</v>
      </c>
      <c r="F17" s="1">
        <v>332</v>
      </c>
      <c r="G17" s="1">
        <v>409</v>
      </c>
      <c r="H17" s="1">
        <v>416</v>
      </c>
    </row>
    <row r="18" spans="1:8" x14ac:dyDescent="0.3">
      <c r="A18" s="7" t="s">
        <v>162</v>
      </c>
      <c r="B18" s="1">
        <v>22</v>
      </c>
      <c r="C18" s="1">
        <v>16</v>
      </c>
      <c r="D18" s="1">
        <v>11</v>
      </c>
      <c r="E18" s="1">
        <v>27</v>
      </c>
      <c r="F18" s="1">
        <v>482</v>
      </c>
      <c r="G18" s="1">
        <v>435</v>
      </c>
      <c r="H18" s="1">
        <v>491</v>
      </c>
    </row>
    <row r="19" spans="1:8" x14ac:dyDescent="0.3">
      <c r="A19" s="7" t="s">
        <v>163</v>
      </c>
      <c r="B19" s="1">
        <v>1724</v>
      </c>
      <c r="C19" s="1">
        <v>1840</v>
      </c>
      <c r="D19" s="1">
        <v>1963</v>
      </c>
      <c r="E19" s="1">
        <v>2054</v>
      </c>
      <c r="F19" s="1">
        <v>1686</v>
      </c>
      <c r="G19" s="1">
        <v>1806</v>
      </c>
      <c r="H19" s="1">
        <v>1951</v>
      </c>
    </row>
    <row r="20" spans="1:8" x14ac:dyDescent="0.3">
      <c r="A20" s="7" t="s">
        <v>164</v>
      </c>
      <c r="B20" s="1">
        <v>14</v>
      </c>
      <c r="C20" s="1">
        <v>27</v>
      </c>
      <c r="D20" s="1">
        <v>27</v>
      </c>
      <c r="E20" s="1">
        <v>27</v>
      </c>
      <c r="F20" s="1">
        <v>29</v>
      </c>
      <c r="G20" s="1">
        <v>27</v>
      </c>
      <c r="H20" s="1">
        <v>22</v>
      </c>
    </row>
    <row r="21" spans="1:8" x14ac:dyDescent="0.3">
      <c r="A21" s="7" t="s">
        <v>165</v>
      </c>
      <c r="B21" s="1">
        <v>12</v>
      </c>
      <c r="C21" s="1">
        <v>9</v>
      </c>
      <c r="D21" s="1">
        <v>10</v>
      </c>
      <c r="E21" s="1">
        <v>9</v>
      </c>
      <c r="F21" s="1">
        <v>9</v>
      </c>
      <c r="G21" s="1">
        <v>14</v>
      </c>
      <c r="H21" s="1">
        <v>17</v>
      </c>
    </row>
    <row r="22" spans="1:8" x14ac:dyDescent="0.3">
      <c r="A22" s="7" t="s">
        <v>166</v>
      </c>
      <c r="B22" s="1">
        <v>69</v>
      </c>
      <c r="C22" s="1">
        <v>75</v>
      </c>
      <c r="D22" s="1">
        <v>72</v>
      </c>
      <c r="E22" s="1">
        <v>67</v>
      </c>
      <c r="F22" s="1">
        <v>68</v>
      </c>
      <c r="G22" s="1">
        <v>79</v>
      </c>
      <c r="H22" s="1">
        <v>68</v>
      </c>
    </row>
    <row r="23" spans="1:8" x14ac:dyDescent="0.3">
      <c r="A23" s="10" t="s">
        <v>10</v>
      </c>
      <c r="B23" s="5">
        <v>46464</v>
      </c>
      <c r="C23" s="5">
        <v>48749</v>
      </c>
      <c r="D23" s="5">
        <v>49082</v>
      </c>
      <c r="E23" s="5">
        <v>51274</v>
      </c>
      <c r="F23" s="5">
        <v>53497</v>
      </c>
      <c r="G23" s="5">
        <v>57342</v>
      </c>
      <c r="H23" s="5">
        <v>59029</v>
      </c>
    </row>
    <row r="24" spans="1:8" x14ac:dyDescent="0.3">
      <c r="A24" s="15"/>
    </row>
    <row r="25" spans="1:8" x14ac:dyDescent="0.3">
      <c r="A25" s="15"/>
    </row>
    <row r="26" spans="1:8" x14ac:dyDescent="0.3">
      <c r="A26" s="15"/>
      <c r="B26" s="19" t="s">
        <v>22</v>
      </c>
      <c r="C26" s="20"/>
      <c r="D26" s="20"/>
      <c r="E26" s="20"/>
      <c r="F26" s="20"/>
      <c r="G26" s="20"/>
      <c r="H26" s="20"/>
    </row>
    <row r="27" spans="1:8" x14ac:dyDescent="0.3">
      <c r="A27" s="9" t="s">
        <v>25</v>
      </c>
      <c r="B27" s="4" t="s">
        <v>0</v>
      </c>
      <c r="C27" s="4" t="s">
        <v>1</v>
      </c>
      <c r="D27" s="4" t="s">
        <v>2</v>
      </c>
      <c r="E27" s="4" t="s">
        <v>3</v>
      </c>
      <c r="F27" s="4" t="s">
        <v>4</v>
      </c>
      <c r="G27" s="4" t="s">
        <v>5</v>
      </c>
      <c r="H27" s="4" t="s">
        <v>6</v>
      </c>
    </row>
    <row r="28" spans="1:8" x14ac:dyDescent="0.3">
      <c r="A28" s="8" t="s">
        <v>152</v>
      </c>
      <c r="B28" s="2">
        <v>0.18329436217199299</v>
      </c>
      <c r="C28" s="2">
        <v>0.177890661603334</v>
      </c>
      <c r="D28" s="2">
        <v>0.16814531076238701</v>
      </c>
      <c r="E28" s="2">
        <v>0.17091854829176001</v>
      </c>
      <c r="F28" s="2">
        <v>0.16934900542495501</v>
      </c>
      <c r="G28" s="2">
        <v>0.16922555642616599</v>
      </c>
      <c r="H28" s="2">
        <v>0.16943858342641999</v>
      </c>
    </row>
    <row r="29" spans="1:8" x14ac:dyDescent="0.3">
      <c r="A29" s="8" t="s">
        <v>153</v>
      </c>
      <c r="B29" s="2">
        <v>0.14372564302416199</v>
      </c>
      <c r="C29" s="2">
        <v>0.119991122728282</v>
      </c>
      <c r="D29" s="2">
        <v>0.122945755591252</v>
      </c>
      <c r="E29" s="2">
        <v>0.14469795484099801</v>
      </c>
      <c r="F29" s="2">
        <v>0.14762658227848099</v>
      </c>
      <c r="G29" s="2">
        <v>0.19874632049300101</v>
      </c>
      <c r="H29" s="2">
        <v>0.147987257457284</v>
      </c>
    </row>
    <row r="30" spans="1:8" x14ac:dyDescent="0.3">
      <c r="A30" s="8" t="s">
        <v>154</v>
      </c>
      <c r="B30" s="2">
        <v>0.67297999480384496</v>
      </c>
      <c r="C30" s="2">
        <v>0.70211821566838495</v>
      </c>
      <c r="D30" s="2">
        <v>0.70890893364636098</v>
      </c>
      <c r="E30" s="2">
        <v>0.68438349686724198</v>
      </c>
      <c r="F30" s="2">
        <v>0.68302441229656397</v>
      </c>
      <c r="G30" s="2">
        <v>0.632028123080833</v>
      </c>
      <c r="H30" s="2">
        <v>0.68257415911629604</v>
      </c>
    </row>
    <row r="31" spans="1:8" x14ac:dyDescent="0.3">
      <c r="A31" s="8" t="s">
        <v>155</v>
      </c>
      <c r="B31" s="2">
        <v>0.333911535125759</v>
      </c>
      <c r="C31" s="2">
        <v>0.34538152610441802</v>
      </c>
      <c r="D31" s="2">
        <v>0.101494885916601</v>
      </c>
      <c r="E31" s="2">
        <v>0.35326086956521702</v>
      </c>
      <c r="F31" s="2">
        <v>0.32296296296296301</v>
      </c>
      <c r="G31" s="2">
        <v>0.31588447653429602</v>
      </c>
      <c r="H31" s="2">
        <v>0.33527357392316598</v>
      </c>
    </row>
    <row r="32" spans="1:8" x14ac:dyDescent="0.3">
      <c r="A32" s="8" t="s">
        <v>156</v>
      </c>
      <c r="B32" s="2">
        <v>0.32176929748482203</v>
      </c>
      <c r="C32" s="2">
        <v>0.101204819277108</v>
      </c>
      <c r="D32" s="2">
        <v>0.87490165224232896</v>
      </c>
      <c r="E32" s="2">
        <v>0.34704968944099401</v>
      </c>
      <c r="F32" s="2">
        <v>0.347407407407407</v>
      </c>
      <c r="G32" s="2">
        <v>0.31287605294825499</v>
      </c>
      <c r="H32" s="2">
        <v>0.316065192083818</v>
      </c>
    </row>
    <row r="33" spans="1:8" x14ac:dyDescent="0.3">
      <c r="A33" s="8" t="s">
        <v>157</v>
      </c>
      <c r="B33" s="2">
        <v>0.34431916738941898</v>
      </c>
      <c r="C33" s="2">
        <v>0.55341365461847403</v>
      </c>
      <c r="D33" s="2">
        <v>2.3603461841070001E-2</v>
      </c>
      <c r="E33" s="2">
        <v>0.29968944099378902</v>
      </c>
      <c r="F33" s="2">
        <v>0.32962962962962999</v>
      </c>
      <c r="G33" s="2">
        <v>0.37123947051744899</v>
      </c>
      <c r="H33" s="2">
        <v>0.34866123399301502</v>
      </c>
    </row>
    <row r="34" spans="1:8" x14ac:dyDescent="0.3">
      <c r="A34" s="8" t="s">
        <v>158</v>
      </c>
      <c r="B34" s="2">
        <v>9.8691267968247204E-2</v>
      </c>
      <c r="C34" s="2">
        <v>9.3709884467265706E-2</v>
      </c>
      <c r="D34" s="2">
        <v>8.4430046568131203E-2</v>
      </c>
      <c r="E34" s="2">
        <v>8.4190106692531505E-2</v>
      </c>
      <c r="F34" s="2">
        <v>7.8287115638558794E-2</v>
      </c>
      <c r="G34" s="2">
        <v>7.3826683072596197E-2</v>
      </c>
      <c r="H34" s="2">
        <v>6.8121252498334506E-2</v>
      </c>
    </row>
    <row r="35" spans="1:8" x14ac:dyDescent="0.3">
      <c r="A35" s="8" t="s">
        <v>159</v>
      </c>
      <c r="B35" s="2">
        <v>0.237717228062648</v>
      </c>
      <c r="C35" s="2">
        <v>0.21159606332905401</v>
      </c>
      <c r="D35" s="2">
        <v>0.20429236687588601</v>
      </c>
      <c r="E35" s="2">
        <v>0.192046556741028</v>
      </c>
      <c r="F35" s="2">
        <v>0.17789096396906201</v>
      </c>
      <c r="G35" s="2">
        <v>0.147301810511513</v>
      </c>
      <c r="H35" s="2">
        <v>0.12524983344436999</v>
      </c>
    </row>
    <row r="36" spans="1:8" x14ac:dyDescent="0.3">
      <c r="A36" s="8" t="s">
        <v>160</v>
      </c>
      <c r="B36" s="2">
        <v>0.66359150396910505</v>
      </c>
      <c r="C36" s="2">
        <v>0.69469405220367997</v>
      </c>
      <c r="D36" s="2">
        <v>0.71127758655598305</v>
      </c>
      <c r="E36" s="2">
        <v>0.72376333656643999</v>
      </c>
      <c r="F36" s="2">
        <v>0.74382192039237904</v>
      </c>
      <c r="G36" s="2">
        <v>0.77887150641588998</v>
      </c>
      <c r="H36" s="2">
        <v>0.80662891405729498</v>
      </c>
    </row>
    <row r="37" spans="1:8" x14ac:dyDescent="0.3">
      <c r="A37" s="8" t="s">
        <v>161</v>
      </c>
      <c r="B37" s="2">
        <v>0.15447941888619901</v>
      </c>
      <c r="C37" s="2">
        <v>0.143120960295476</v>
      </c>
      <c r="D37" s="2">
        <v>0.14099216710182799</v>
      </c>
      <c r="E37" s="2">
        <v>0.144677353062063</v>
      </c>
      <c r="F37" s="2">
        <v>0.1328</v>
      </c>
      <c r="G37" s="2">
        <v>0.15433962264150899</v>
      </c>
      <c r="H37" s="2">
        <v>0.14555633310006999</v>
      </c>
    </row>
    <row r="38" spans="1:8" x14ac:dyDescent="0.3">
      <c r="A38" s="8" t="s">
        <v>162</v>
      </c>
      <c r="B38" s="2">
        <v>1.06537530266344E-2</v>
      </c>
      <c r="C38" s="2">
        <v>7.3868882733148702E-3</v>
      </c>
      <c r="D38" s="2">
        <v>4.7867711053089599E-3</v>
      </c>
      <c r="E38" s="2">
        <v>1.1097410604192399E-2</v>
      </c>
      <c r="F38" s="2">
        <v>0.1928</v>
      </c>
      <c r="G38" s="2">
        <v>0.16415094339622599</v>
      </c>
      <c r="H38" s="2">
        <v>0.17179846046186101</v>
      </c>
    </row>
    <row r="39" spans="1:8" x14ac:dyDescent="0.3">
      <c r="A39" s="8" t="s">
        <v>163</v>
      </c>
      <c r="B39" s="2">
        <v>0.83486682808716695</v>
      </c>
      <c r="C39" s="2">
        <v>0.84949215143121004</v>
      </c>
      <c r="D39" s="2">
        <v>0.85422106179286295</v>
      </c>
      <c r="E39" s="2">
        <v>0.84422523633374402</v>
      </c>
      <c r="F39" s="2">
        <v>0.6744</v>
      </c>
      <c r="G39" s="2">
        <v>0.68150943396226404</v>
      </c>
      <c r="H39" s="2">
        <v>0.68264520643806903</v>
      </c>
    </row>
    <row r="40" spans="1:8" x14ac:dyDescent="0.3">
      <c r="A40" s="8" t="s">
        <v>164</v>
      </c>
      <c r="B40" s="2">
        <v>0.14736842105263201</v>
      </c>
      <c r="C40" s="2">
        <v>0.24324324324324301</v>
      </c>
      <c r="D40" s="2">
        <v>0.247706422018349</v>
      </c>
      <c r="E40" s="2">
        <v>0.26213592233009703</v>
      </c>
      <c r="F40" s="2">
        <v>0.27358490566037702</v>
      </c>
      <c r="G40" s="2">
        <v>0.22500000000000001</v>
      </c>
      <c r="H40" s="2">
        <v>0.20560747663551401</v>
      </c>
    </row>
    <row r="41" spans="1:8" x14ac:dyDescent="0.3">
      <c r="A41" s="8" t="s">
        <v>165</v>
      </c>
      <c r="B41" s="2">
        <v>0.12631578947368399</v>
      </c>
      <c r="C41" s="2">
        <v>8.1081081081081099E-2</v>
      </c>
      <c r="D41" s="2">
        <v>9.1743119266055106E-2</v>
      </c>
      <c r="E41" s="2">
        <v>8.7378640776699004E-2</v>
      </c>
      <c r="F41" s="2">
        <v>8.4905660377358499E-2</v>
      </c>
      <c r="G41" s="2">
        <v>0.116666666666667</v>
      </c>
      <c r="H41" s="2">
        <v>0.15887850467289699</v>
      </c>
    </row>
    <row r="42" spans="1:8" x14ac:dyDescent="0.3">
      <c r="A42" s="8" t="s">
        <v>166</v>
      </c>
      <c r="B42" s="2">
        <v>0.72631578947368403</v>
      </c>
      <c r="C42" s="2">
        <v>0.67567567567567599</v>
      </c>
      <c r="D42" s="2">
        <v>0.66055045871559603</v>
      </c>
      <c r="E42" s="2">
        <v>0.65048543689320404</v>
      </c>
      <c r="F42" s="2">
        <v>0.64150943396226401</v>
      </c>
      <c r="G42" s="2">
        <v>0.65833333333333299</v>
      </c>
      <c r="H42" s="2">
        <v>0.63551401869158897</v>
      </c>
    </row>
    <row r="43" spans="1:8" x14ac:dyDescent="0.3">
      <c r="A43" s="15"/>
    </row>
    <row r="44" spans="1:8" x14ac:dyDescent="0.3">
      <c r="A44" s="15"/>
    </row>
    <row r="45" spans="1:8" x14ac:dyDescent="0.3">
      <c r="A45" s="15"/>
      <c r="B45" s="19" t="s">
        <v>23</v>
      </c>
      <c r="C45" s="19"/>
      <c r="D45" s="19"/>
      <c r="E45" s="19"/>
      <c r="F45" s="19"/>
      <c r="G45" s="19"/>
      <c r="H45" s="6" t="s">
        <v>38</v>
      </c>
    </row>
    <row r="46" spans="1:8" x14ac:dyDescent="0.3">
      <c r="A46" s="9" t="s">
        <v>25</v>
      </c>
      <c r="B46" s="4" t="s">
        <v>11</v>
      </c>
      <c r="C46" s="4" t="s">
        <v>12</v>
      </c>
      <c r="D46" s="4" t="s">
        <v>13</v>
      </c>
      <c r="E46" s="4" t="s">
        <v>14</v>
      </c>
      <c r="F46" s="4" t="s">
        <v>15</v>
      </c>
      <c r="G46" s="4" t="s">
        <v>16</v>
      </c>
      <c r="H46" s="4" t="s">
        <v>17</v>
      </c>
    </row>
    <row r="47" spans="1:8" x14ac:dyDescent="0.3">
      <c r="A47" s="8" t="s">
        <v>152</v>
      </c>
      <c r="B47" s="2">
        <v>2.2537207654146001E-2</v>
      </c>
      <c r="C47" s="2">
        <v>-5.6833934017188802E-2</v>
      </c>
      <c r="D47" s="2">
        <v>6.2463256907701402E-2</v>
      </c>
      <c r="E47" s="2">
        <v>3.6381242218840801E-2</v>
      </c>
      <c r="F47" s="2">
        <v>6.6604378003203402E-2</v>
      </c>
      <c r="G47" s="2">
        <v>2.50281566762608E-2</v>
      </c>
      <c r="H47" s="3">
        <v>0.203850676072898</v>
      </c>
    </row>
    <row r="48" spans="1:8" x14ac:dyDescent="0.3">
      <c r="A48" s="8" t="s">
        <v>153</v>
      </c>
      <c r="B48" s="2">
        <v>-0.120390455531453</v>
      </c>
      <c r="C48" s="2">
        <v>2.2400328812166099E-2</v>
      </c>
      <c r="D48" s="2">
        <v>0.230150753768844</v>
      </c>
      <c r="E48" s="2">
        <v>6.7156862745097995E-2</v>
      </c>
      <c r="F48" s="2">
        <v>0.43699280355228898</v>
      </c>
      <c r="G48" s="2">
        <v>-0.23771976558337801</v>
      </c>
      <c r="H48" s="3">
        <v>0.437989949748744</v>
      </c>
    </row>
    <row r="49" spans="1:8" x14ac:dyDescent="0.3">
      <c r="A49" s="8" t="s">
        <v>154</v>
      </c>
      <c r="B49" s="2">
        <v>9.9216306991468203E-2</v>
      </c>
      <c r="C49" s="2">
        <v>7.4807712569802997E-3</v>
      </c>
      <c r="D49" s="2">
        <v>9.0636547444746599E-3</v>
      </c>
      <c r="E49" s="2">
        <v>4.3909348441926302E-2</v>
      </c>
      <c r="F49" s="2">
        <v>-1.23109507892908E-2</v>
      </c>
      <c r="G49" s="2">
        <v>0.105612330373597</v>
      </c>
      <c r="H49" s="3">
        <v>0.15028236770550099</v>
      </c>
    </row>
    <row r="50" spans="1:8" x14ac:dyDescent="0.3">
      <c r="A50" s="8" t="s">
        <v>155</v>
      </c>
      <c r="B50" s="2">
        <v>0.11688311688311701</v>
      </c>
      <c r="C50" s="2">
        <v>-0.7</v>
      </c>
      <c r="D50" s="2">
        <v>2.52713178294574</v>
      </c>
      <c r="E50" s="2">
        <v>-4.1758241758241797E-2</v>
      </c>
      <c r="F50" s="2">
        <v>0.204128440366972</v>
      </c>
      <c r="G50" s="2">
        <v>9.71428571428571E-2</v>
      </c>
      <c r="H50" s="3">
        <v>3.46511627906977</v>
      </c>
    </row>
    <row r="51" spans="1:8" x14ac:dyDescent="0.3">
      <c r="A51" s="8" t="s">
        <v>156</v>
      </c>
      <c r="B51" s="2">
        <v>-0.660377358490566</v>
      </c>
      <c r="C51" s="2">
        <v>7.8253968253968296</v>
      </c>
      <c r="D51" s="2">
        <v>-0.59802158273381301</v>
      </c>
      <c r="E51" s="2">
        <v>4.9217002237136501E-2</v>
      </c>
      <c r="F51" s="2">
        <v>0.108742004264392</v>
      </c>
      <c r="G51" s="2">
        <v>4.4230769230769199E-2</v>
      </c>
      <c r="H51" s="3">
        <v>-0.51169064748201398</v>
      </c>
    </row>
    <row r="52" spans="1:8" x14ac:dyDescent="0.3">
      <c r="A52" s="8" t="s">
        <v>157</v>
      </c>
      <c r="B52" s="2">
        <v>0.73551637279597004</v>
      </c>
      <c r="C52" s="2">
        <v>-0.95645863570391898</v>
      </c>
      <c r="D52" s="2">
        <v>11.866666666666699</v>
      </c>
      <c r="E52" s="2">
        <v>0.152849740932642</v>
      </c>
      <c r="F52" s="2">
        <v>0.386516853932584</v>
      </c>
      <c r="G52" s="2">
        <v>-2.91734197730956E-2</v>
      </c>
      <c r="H52" s="3">
        <v>18.966666666666701</v>
      </c>
    </row>
    <row r="53" spans="1:8" x14ac:dyDescent="0.3">
      <c r="A53" s="8" t="s">
        <v>158</v>
      </c>
      <c r="B53" s="2">
        <v>-4.7826086956521699E-2</v>
      </c>
      <c r="C53" s="2">
        <v>-4.7945205479452101E-2</v>
      </c>
      <c r="D53" s="2">
        <v>4.0767386091127102E-2</v>
      </c>
      <c r="E53" s="2">
        <v>-4.3778801843317998E-2</v>
      </c>
      <c r="F53" s="2">
        <v>1.20481927710843E-2</v>
      </c>
      <c r="G53" s="2">
        <v>-2.6190476190476202E-2</v>
      </c>
      <c r="H53" s="3">
        <v>-1.9184652278177498E-2</v>
      </c>
    </row>
    <row r="54" spans="1:8" x14ac:dyDescent="0.3">
      <c r="A54" s="8" t="s">
        <v>159</v>
      </c>
      <c r="B54" s="2">
        <v>-0.107400722021661</v>
      </c>
      <c r="C54" s="2">
        <v>2.0222446916076799E-2</v>
      </c>
      <c r="D54" s="2">
        <v>-1.88305252725471E-2</v>
      </c>
      <c r="E54" s="2">
        <v>-4.7474747474747503E-2</v>
      </c>
      <c r="F54" s="2">
        <v>-0.11134676564156901</v>
      </c>
      <c r="G54" s="2">
        <v>-0.102625298329356</v>
      </c>
      <c r="H54" s="3">
        <v>-0.25470763131813701</v>
      </c>
    </row>
    <row r="55" spans="1:8" x14ac:dyDescent="0.3">
      <c r="A55" s="8" t="s">
        <v>160</v>
      </c>
      <c r="B55" s="2">
        <v>4.9789848043970297E-2</v>
      </c>
      <c r="C55" s="2">
        <v>8.1921773945180201E-2</v>
      </c>
      <c r="D55" s="2">
        <v>6.2055223455735803E-2</v>
      </c>
      <c r="E55" s="2">
        <v>5.6821227552934901E-2</v>
      </c>
      <c r="F55" s="2">
        <v>0.123763631752473</v>
      </c>
      <c r="G55" s="2">
        <v>9.2981268336718603E-2</v>
      </c>
      <c r="H55" s="3">
        <v>0.37859379447765401</v>
      </c>
    </row>
    <row r="56" spans="1:8" x14ac:dyDescent="0.3">
      <c r="A56" s="8" t="s">
        <v>161</v>
      </c>
      <c r="B56" s="2">
        <v>-2.8213166144200601E-2</v>
      </c>
      <c r="C56" s="2">
        <v>4.5161290322580601E-2</v>
      </c>
      <c r="D56" s="2">
        <v>8.6419753086419707E-2</v>
      </c>
      <c r="E56" s="2">
        <v>-5.6818181818181802E-2</v>
      </c>
      <c r="F56" s="2">
        <v>0.23192771084337299</v>
      </c>
      <c r="G56" s="2">
        <v>1.71149144254279E-2</v>
      </c>
      <c r="H56" s="3">
        <v>0.28395061728395099</v>
      </c>
    </row>
    <row r="57" spans="1:8" x14ac:dyDescent="0.3">
      <c r="A57" s="8" t="s">
        <v>162</v>
      </c>
      <c r="B57" s="2">
        <v>-0.27272727272727298</v>
      </c>
      <c r="C57" s="2">
        <v>-0.3125</v>
      </c>
      <c r="D57" s="2">
        <v>1.4545454545454499</v>
      </c>
      <c r="E57" s="2">
        <v>16.851851851851901</v>
      </c>
      <c r="F57" s="2">
        <v>-9.7510373443983403E-2</v>
      </c>
      <c r="G57" s="2">
        <v>0.12873563218390799</v>
      </c>
      <c r="H57" s="3">
        <v>43.636363636363598</v>
      </c>
    </row>
    <row r="58" spans="1:8" x14ac:dyDescent="0.3">
      <c r="A58" s="8" t="s">
        <v>163</v>
      </c>
      <c r="B58" s="2">
        <v>6.7285382830626406E-2</v>
      </c>
      <c r="C58" s="2">
        <v>6.6847826086956497E-2</v>
      </c>
      <c r="D58" s="2">
        <v>4.6357615894039701E-2</v>
      </c>
      <c r="E58" s="2">
        <v>-0.17916260954235599</v>
      </c>
      <c r="F58" s="2">
        <v>7.1174377224199295E-2</v>
      </c>
      <c r="G58" s="2">
        <v>8.0287929125138394E-2</v>
      </c>
      <c r="H58" s="3">
        <v>-6.1130922058074402E-3</v>
      </c>
    </row>
    <row r="59" spans="1:8" x14ac:dyDescent="0.3">
      <c r="A59" s="8" t="s">
        <v>164</v>
      </c>
      <c r="B59" s="2">
        <v>0.92857142857142905</v>
      </c>
      <c r="C59" s="2">
        <v>0</v>
      </c>
      <c r="D59" s="2">
        <v>0</v>
      </c>
      <c r="E59" s="2">
        <v>7.4074074074074098E-2</v>
      </c>
      <c r="F59" s="2">
        <v>-6.8965517241379296E-2</v>
      </c>
      <c r="G59" s="2">
        <v>-0.18518518518518501</v>
      </c>
      <c r="H59" s="3">
        <v>-0.18518518518518501</v>
      </c>
    </row>
    <row r="60" spans="1:8" x14ac:dyDescent="0.3">
      <c r="A60" s="8" t="s">
        <v>165</v>
      </c>
      <c r="B60" s="2">
        <v>-0.25</v>
      </c>
      <c r="C60" s="2">
        <v>0.11111111111111099</v>
      </c>
      <c r="D60" s="2">
        <v>-0.1</v>
      </c>
      <c r="E60" s="2">
        <v>0</v>
      </c>
      <c r="F60" s="2">
        <v>0.55555555555555602</v>
      </c>
      <c r="G60" s="2">
        <v>0.214285714285714</v>
      </c>
      <c r="H60" s="3">
        <v>0.7</v>
      </c>
    </row>
    <row r="61" spans="1:8" x14ac:dyDescent="0.3">
      <c r="A61" s="8" t="s">
        <v>166</v>
      </c>
      <c r="B61" s="2">
        <v>8.6956521739130405E-2</v>
      </c>
      <c r="C61" s="2">
        <v>-0.04</v>
      </c>
      <c r="D61" s="2">
        <v>-6.9444444444444406E-2</v>
      </c>
      <c r="E61" s="2">
        <v>1.49253731343284E-2</v>
      </c>
      <c r="F61" s="2">
        <v>0.161764705882353</v>
      </c>
      <c r="G61" s="2">
        <v>-0.139240506329114</v>
      </c>
      <c r="H61" s="3">
        <v>-5.5555555555555601E-2</v>
      </c>
    </row>
    <row r="62" spans="1:8" x14ac:dyDescent="0.3">
      <c r="A62" s="11" t="s">
        <v>10</v>
      </c>
      <c r="B62" s="3">
        <v>4.9177858126721798E-2</v>
      </c>
      <c r="C62" s="3">
        <v>6.8309093519867102E-3</v>
      </c>
      <c r="D62" s="3">
        <v>4.4659956806976098E-2</v>
      </c>
      <c r="E62" s="3">
        <v>4.3355306783165001E-2</v>
      </c>
      <c r="F62" s="3">
        <v>7.1873189150793507E-2</v>
      </c>
      <c r="G62" s="3">
        <v>2.9419971399672101E-2</v>
      </c>
      <c r="H62" s="3">
        <v>0.202660853265963</v>
      </c>
    </row>
    <row r="63" spans="1:8" x14ac:dyDescent="0.3">
      <c r="A63" s="15"/>
    </row>
    <row r="64" spans="1:8" x14ac:dyDescent="0.3">
      <c r="A64" s="13" t="s">
        <v>26</v>
      </c>
    </row>
    <row r="65" spans="1:1" x14ac:dyDescent="0.3">
      <c r="A65" s="14" t="s">
        <v>27</v>
      </c>
    </row>
    <row r="66" spans="1:1" x14ac:dyDescent="0.3">
      <c r="A66" s="14" t="s">
        <v>28</v>
      </c>
    </row>
    <row r="67" spans="1:1" x14ac:dyDescent="0.3">
      <c r="A67" s="14" t="s">
        <v>169</v>
      </c>
    </row>
    <row r="68" spans="1:1" x14ac:dyDescent="0.3">
      <c r="A68" s="14" t="s">
        <v>29</v>
      </c>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26:H26"/>
    <mergeCell ref="B45:G45"/>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191</v>
      </c>
    </row>
    <row r="2" spans="1:8" ht="15.6" x14ac:dyDescent="0.3">
      <c r="A2" s="12" t="s">
        <v>19</v>
      </c>
    </row>
    <row r="3" spans="1:8" ht="15.6" x14ac:dyDescent="0.3">
      <c r="A3" s="12" t="s">
        <v>192</v>
      </c>
    </row>
    <row r="4" spans="1:8" ht="15.6" x14ac:dyDescent="0.3">
      <c r="A4" s="12" t="s">
        <v>20</v>
      </c>
    </row>
    <row r="5" spans="1:8" x14ac:dyDescent="0.3">
      <c r="A5" s="16" t="str">
        <f>HYPERLINK("#'Table of contents'!A11",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170</v>
      </c>
      <c r="B8" s="1">
        <v>547</v>
      </c>
      <c r="C8" s="1">
        <v>698</v>
      </c>
      <c r="D8" s="1">
        <v>723</v>
      </c>
      <c r="E8" s="1">
        <v>801</v>
      </c>
      <c r="F8" s="1">
        <v>801</v>
      </c>
      <c r="G8" s="1">
        <v>776</v>
      </c>
      <c r="H8" s="1">
        <v>581</v>
      </c>
    </row>
    <row r="9" spans="1:8" x14ac:dyDescent="0.3">
      <c r="A9" s="7" t="s">
        <v>171</v>
      </c>
      <c r="B9" s="1">
        <v>875</v>
      </c>
      <c r="C9" s="1">
        <v>719</v>
      </c>
      <c r="D9" s="1">
        <v>897</v>
      </c>
      <c r="E9" s="1">
        <v>968</v>
      </c>
      <c r="F9" s="1">
        <v>1045</v>
      </c>
      <c r="G9" s="1">
        <v>1122</v>
      </c>
      <c r="H9" s="1">
        <v>1196</v>
      </c>
    </row>
    <row r="10" spans="1:8" x14ac:dyDescent="0.3">
      <c r="A10" s="7" t="s">
        <v>172</v>
      </c>
      <c r="B10" s="1">
        <v>1990</v>
      </c>
      <c r="C10" s="1">
        <v>2020</v>
      </c>
      <c r="D10" s="1">
        <v>1729</v>
      </c>
      <c r="E10" s="1">
        <v>2031</v>
      </c>
      <c r="F10" s="1">
        <v>1767</v>
      </c>
      <c r="G10" s="1">
        <v>1870</v>
      </c>
      <c r="H10" s="1">
        <v>1290</v>
      </c>
    </row>
    <row r="11" spans="1:8" x14ac:dyDescent="0.3">
      <c r="A11" s="7" t="s">
        <v>173</v>
      </c>
      <c r="B11" s="1">
        <v>1346</v>
      </c>
      <c r="C11" s="1">
        <v>1332</v>
      </c>
      <c r="D11" s="1">
        <v>1268</v>
      </c>
      <c r="E11" s="1">
        <v>1287</v>
      </c>
      <c r="F11" s="1">
        <v>1426</v>
      </c>
      <c r="G11" s="1">
        <v>1517</v>
      </c>
      <c r="H11" s="1">
        <v>1242</v>
      </c>
    </row>
    <row r="12" spans="1:8" x14ac:dyDescent="0.3">
      <c r="A12" s="7" t="s">
        <v>174</v>
      </c>
      <c r="B12" s="1">
        <v>1635</v>
      </c>
      <c r="C12" s="1">
        <v>1241</v>
      </c>
      <c r="D12" s="1">
        <v>1117</v>
      </c>
      <c r="E12" s="1">
        <v>1201</v>
      </c>
      <c r="F12" s="1">
        <v>1287</v>
      </c>
      <c r="G12" s="1">
        <v>1005</v>
      </c>
      <c r="H12" s="1">
        <v>838</v>
      </c>
    </row>
    <row r="13" spans="1:8" x14ac:dyDescent="0.3">
      <c r="A13" s="7" t="s">
        <v>175</v>
      </c>
      <c r="B13" s="1">
        <v>3921</v>
      </c>
      <c r="C13" s="1">
        <v>4635</v>
      </c>
      <c r="D13" s="1">
        <v>5022</v>
      </c>
      <c r="E13" s="1">
        <v>4510</v>
      </c>
      <c r="F13" s="1">
        <v>4998</v>
      </c>
      <c r="G13" s="1">
        <v>5709</v>
      </c>
      <c r="H13" s="1">
        <v>5701</v>
      </c>
    </row>
    <row r="14" spans="1:8" x14ac:dyDescent="0.3">
      <c r="A14" s="7" t="s">
        <v>176</v>
      </c>
      <c r="B14" s="1">
        <v>1392</v>
      </c>
      <c r="C14" s="1">
        <v>1508</v>
      </c>
      <c r="D14" s="1">
        <v>1244</v>
      </c>
      <c r="E14" s="1">
        <v>1506</v>
      </c>
      <c r="F14" s="1">
        <v>1458</v>
      </c>
      <c r="G14" s="1">
        <v>1485</v>
      </c>
      <c r="H14" s="1">
        <v>1712</v>
      </c>
    </row>
    <row r="15" spans="1:8" x14ac:dyDescent="0.3">
      <c r="A15" s="7" t="s">
        <v>177</v>
      </c>
      <c r="B15" s="1">
        <v>911</v>
      </c>
      <c r="C15" s="1">
        <v>1278</v>
      </c>
      <c r="D15" s="1">
        <v>965</v>
      </c>
      <c r="E15" s="1">
        <v>1491</v>
      </c>
      <c r="F15" s="1">
        <v>1917</v>
      </c>
      <c r="G15" s="1">
        <v>1790</v>
      </c>
      <c r="H15" s="1">
        <v>2212</v>
      </c>
    </row>
    <row r="16" spans="1:8" x14ac:dyDescent="0.3">
      <c r="A16" s="7" t="s">
        <v>178</v>
      </c>
      <c r="B16" s="1">
        <v>4303</v>
      </c>
      <c r="C16" s="1">
        <v>4273</v>
      </c>
      <c r="D16" s="1">
        <v>4063</v>
      </c>
      <c r="E16" s="1">
        <v>4050</v>
      </c>
      <c r="F16" s="1">
        <v>4407</v>
      </c>
      <c r="G16" s="1">
        <v>4459</v>
      </c>
      <c r="H16" s="1">
        <v>4824</v>
      </c>
    </row>
    <row r="17" spans="1:8" x14ac:dyDescent="0.3">
      <c r="A17" s="7" t="s">
        <v>179</v>
      </c>
      <c r="B17" s="1">
        <v>1210</v>
      </c>
      <c r="C17" s="1">
        <v>1449</v>
      </c>
      <c r="D17" s="1">
        <v>1068</v>
      </c>
      <c r="E17" s="1">
        <v>1029</v>
      </c>
      <c r="F17" s="1">
        <v>1000</v>
      </c>
      <c r="G17" s="1">
        <v>1229</v>
      </c>
      <c r="H17" s="1">
        <v>1390</v>
      </c>
    </row>
    <row r="18" spans="1:8" x14ac:dyDescent="0.3">
      <c r="A18" s="7" t="s">
        <v>180</v>
      </c>
      <c r="B18" s="1">
        <v>768</v>
      </c>
      <c r="C18" s="1">
        <v>764</v>
      </c>
      <c r="D18" s="1">
        <v>907</v>
      </c>
      <c r="E18" s="1">
        <v>449</v>
      </c>
      <c r="F18" s="1">
        <v>479</v>
      </c>
      <c r="G18" s="1">
        <v>606</v>
      </c>
      <c r="H18" s="1">
        <v>689</v>
      </c>
    </row>
    <row r="19" spans="1:8" x14ac:dyDescent="0.3">
      <c r="A19" s="7" t="s">
        <v>181</v>
      </c>
      <c r="B19" s="1">
        <v>4310</v>
      </c>
      <c r="C19" s="1">
        <v>4669</v>
      </c>
      <c r="D19" s="1">
        <v>4015</v>
      </c>
      <c r="E19" s="1">
        <v>5205</v>
      </c>
      <c r="F19" s="1">
        <v>5881</v>
      </c>
      <c r="G19" s="1">
        <v>5792</v>
      </c>
      <c r="H19" s="1">
        <v>6261</v>
      </c>
    </row>
    <row r="20" spans="1:8" x14ac:dyDescent="0.3">
      <c r="A20" s="7" t="s">
        <v>182</v>
      </c>
      <c r="B20" s="1">
        <v>1440</v>
      </c>
      <c r="C20" s="1">
        <v>1167</v>
      </c>
      <c r="D20" s="1">
        <v>1160</v>
      </c>
      <c r="E20" s="1">
        <v>1224</v>
      </c>
      <c r="F20" s="1">
        <v>1518</v>
      </c>
      <c r="G20" s="1">
        <v>1579</v>
      </c>
      <c r="H20" s="1">
        <v>1642</v>
      </c>
    </row>
    <row r="21" spans="1:8" x14ac:dyDescent="0.3">
      <c r="A21" s="7" t="s">
        <v>183</v>
      </c>
      <c r="B21" s="1">
        <v>200</v>
      </c>
      <c r="C21" s="1">
        <v>88</v>
      </c>
      <c r="D21" s="1">
        <v>67</v>
      </c>
      <c r="E21" s="1">
        <v>825</v>
      </c>
      <c r="F21" s="1">
        <v>753</v>
      </c>
      <c r="G21" s="1">
        <v>913</v>
      </c>
      <c r="H21" s="1">
        <v>971</v>
      </c>
    </row>
    <row r="22" spans="1:8" x14ac:dyDescent="0.3">
      <c r="A22" s="7" t="s">
        <v>184</v>
      </c>
      <c r="B22" s="1">
        <v>4741</v>
      </c>
      <c r="C22" s="1">
        <v>5452</v>
      </c>
      <c r="D22" s="1">
        <v>5891</v>
      </c>
      <c r="E22" s="1">
        <v>5546</v>
      </c>
      <c r="F22" s="1">
        <v>5283</v>
      </c>
      <c r="G22" s="1">
        <v>5455</v>
      </c>
      <c r="H22" s="1">
        <v>5405</v>
      </c>
    </row>
    <row r="23" spans="1:8" x14ac:dyDescent="0.3">
      <c r="A23" s="7" t="s">
        <v>185</v>
      </c>
      <c r="B23" s="1">
        <v>529</v>
      </c>
      <c r="C23" s="1">
        <v>566</v>
      </c>
      <c r="D23" s="1">
        <v>732</v>
      </c>
      <c r="E23" s="1">
        <v>834</v>
      </c>
      <c r="F23" s="1">
        <v>888</v>
      </c>
      <c r="G23" s="1">
        <v>950</v>
      </c>
      <c r="H23" s="1">
        <v>956</v>
      </c>
    </row>
    <row r="24" spans="1:8" x14ac:dyDescent="0.3">
      <c r="A24" s="7" t="s">
        <v>186</v>
      </c>
      <c r="B24" s="1">
        <v>780</v>
      </c>
      <c r="C24" s="1">
        <v>707</v>
      </c>
      <c r="D24" s="1">
        <v>655</v>
      </c>
      <c r="E24" s="1">
        <v>727</v>
      </c>
      <c r="F24" s="1">
        <v>955</v>
      </c>
      <c r="G24" s="1">
        <v>1001</v>
      </c>
      <c r="H24" s="1">
        <v>1112</v>
      </c>
    </row>
    <row r="25" spans="1:8" x14ac:dyDescent="0.3">
      <c r="A25" s="7" t="s">
        <v>187</v>
      </c>
      <c r="B25" s="1">
        <v>4191</v>
      </c>
      <c r="C25" s="1">
        <v>4311</v>
      </c>
      <c r="D25" s="1">
        <v>4737</v>
      </c>
      <c r="E25" s="1">
        <v>4810</v>
      </c>
      <c r="F25" s="1">
        <v>4668</v>
      </c>
      <c r="G25" s="1">
        <v>4922</v>
      </c>
      <c r="H25" s="1">
        <v>5071</v>
      </c>
    </row>
    <row r="26" spans="1:8" x14ac:dyDescent="0.3">
      <c r="A26" s="7" t="s">
        <v>188</v>
      </c>
      <c r="B26" s="1">
        <v>591</v>
      </c>
      <c r="C26" s="1">
        <v>494</v>
      </c>
      <c r="D26" s="1">
        <v>609</v>
      </c>
      <c r="E26" s="1">
        <v>548</v>
      </c>
      <c r="F26" s="1">
        <v>401</v>
      </c>
      <c r="G26" s="1">
        <v>455</v>
      </c>
      <c r="H26" s="1">
        <v>668</v>
      </c>
    </row>
    <row r="27" spans="1:8" x14ac:dyDescent="0.3">
      <c r="A27" s="7" t="s">
        <v>189</v>
      </c>
      <c r="B27" s="1">
        <v>363</v>
      </c>
      <c r="C27" s="1">
        <v>69</v>
      </c>
      <c r="D27" s="1">
        <v>367</v>
      </c>
      <c r="E27" s="1">
        <v>459</v>
      </c>
      <c r="F27" s="1">
        <v>95</v>
      </c>
      <c r="G27" s="1">
        <v>2948</v>
      </c>
      <c r="H27" s="1">
        <v>136</v>
      </c>
    </row>
    <row r="28" spans="1:8" x14ac:dyDescent="0.3">
      <c r="A28" s="7" t="s">
        <v>190</v>
      </c>
      <c r="B28" s="1">
        <v>2447</v>
      </c>
      <c r="C28" s="1">
        <v>3113</v>
      </c>
      <c r="D28" s="1">
        <v>3229</v>
      </c>
      <c r="E28" s="1">
        <v>2794</v>
      </c>
      <c r="F28" s="1">
        <v>3213</v>
      </c>
      <c r="G28" s="1">
        <v>1638</v>
      </c>
      <c r="H28" s="1">
        <v>4445</v>
      </c>
    </row>
    <row r="29" spans="1:8" x14ac:dyDescent="0.3">
      <c r="A29" s="10" t="s">
        <v>10</v>
      </c>
      <c r="B29" s="5">
        <v>38490</v>
      </c>
      <c r="C29" s="5">
        <v>40553</v>
      </c>
      <c r="D29" s="5">
        <v>40465</v>
      </c>
      <c r="E29" s="5">
        <v>42295</v>
      </c>
      <c r="F29" s="5">
        <v>44240</v>
      </c>
      <c r="G29" s="5">
        <v>47221</v>
      </c>
      <c r="H29" s="5">
        <v>48342</v>
      </c>
    </row>
    <row r="30" spans="1:8" x14ac:dyDescent="0.3">
      <c r="A30" s="15"/>
    </row>
    <row r="31" spans="1:8" x14ac:dyDescent="0.3">
      <c r="A31" s="15"/>
    </row>
    <row r="32" spans="1:8" x14ac:dyDescent="0.3">
      <c r="A32" s="15"/>
      <c r="B32" s="19" t="s">
        <v>22</v>
      </c>
      <c r="C32" s="20"/>
      <c r="D32" s="20"/>
      <c r="E32" s="20"/>
      <c r="F32" s="20"/>
      <c r="G32" s="20"/>
      <c r="H32" s="20"/>
    </row>
    <row r="33" spans="1:8" x14ac:dyDescent="0.3">
      <c r="A33" s="9" t="s">
        <v>25</v>
      </c>
      <c r="B33" s="4" t="s">
        <v>0</v>
      </c>
      <c r="C33" s="4" t="s">
        <v>1</v>
      </c>
      <c r="D33" s="4" t="s">
        <v>2</v>
      </c>
      <c r="E33" s="4" t="s">
        <v>3</v>
      </c>
      <c r="F33" s="4" t="s">
        <v>4</v>
      </c>
      <c r="G33" s="4" t="s">
        <v>5</v>
      </c>
      <c r="H33" s="4" t="s">
        <v>6</v>
      </c>
    </row>
    <row r="34" spans="1:8" x14ac:dyDescent="0.3">
      <c r="A34" s="8" t="s">
        <v>170</v>
      </c>
      <c r="B34" s="2">
        <v>0.16031652989449</v>
      </c>
      <c r="C34" s="2">
        <v>0.20308408495781199</v>
      </c>
      <c r="D34" s="2">
        <v>0.21588533890713599</v>
      </c>
      <c r="E34" s="2">
        <v>0.210789473684211</v>
      </c>
      <c r="F34" s="2">
        <v>0.22169941876556901</v>
      </c>
      <c r="G34" s="2">
        <v>0.20594479830148599</v>
      </c>
      <c r="H34" s="2">
        <v>0.189435930877079</v>
      </c>
    </row>
    <row r="35" spans="1:8" x14ac:dyDescent="0.3">
      <c r="A35" s="8" t="s">
        <v>171</v>
      </c>
      <c r="B35" s="2">
        <v>0.25644783118405601</v>
      </c>
      <c r="C35" s="2">
        <v>0.20919406459121301</v>
      </c>
      <c r="D35" s="2">
        <v>0.267841146610929</v>
      </c>
      <c r="E35" s="2">
        <v>0.25473684210526298</v>
      </c>
      <c r="F35" s="2">
        <v>0.28923332410739</v>
      </c>
      <c r="G35" s="2">
        <v>0.297770700636943</v>
      </c>
      <c r="H35" s="2">
        <v>0.38995761330290202</v>
      </c>
    </row>
    <row r="36" spans="1:8" x14ac:dyDescent="0.3">
      <c r="A36" s="8" t="s">
        <v>172</v>
      </c>
      <c r="B36" s="2">
        <v>0.58323563892145402</v>
      </c>
      <c r="C36" s="2">
        <v>0.58772185045097503</v>
      </c>
      <c r="D36" s="2">
        <v>0.51627351448193504</v>
      </c>
      <c r="E36" s="2">
        <v>0.53447368421052599</v>
      </c>
      <c r="F36" s="2">
        <v>0.48906725712704102</v>
      </c>
      <c r="G36" s="2">
        <v>0.49628450106157102</v>
      </c>
      <c r="H36" s="2">
        <v>0.42060645582001999</v>
      </c>
    </row>
    <row r="37" spans="1:8" x14ac:dyDescent="0.3">
      <c r="A37" s="8" t="s">
        <v>173</v>
      </c>
      <c r="B37" s="2">
        <v>0.195015937409447</v>
      </c>
      <c r="C37" s="2">
        <v>0.18479467258601601</v>
      </c>
      <c r="D37" s="2">
        <v>0.17118941541784799</v>
      </c>
      <c r="E37" s="2">
        <v>0.18390968848242401</v>
      </c>
      <c r="F37" s="2">
        <v>0.18493061859681001</v>
      </c>
      <c r="G37" s="2">
        <v>0.18430324383428501</v>
      </c>
      <c r="H37" s="2">
        <v>0.15961958617144301</v>
      </c>
    </row>
    <row r="38" spans="1:8" x14ac:dyDescent="0.3">
      <c r="A38" s="8" t="s">
        <v>174</v>
      </c>
      <c r="B38" s="2">
        <v>0.23688785859171299</v>
      </c>
      <c r="C38" s="2">
        <v>0.17216981132075501</v>
      </c>
      <c r="D38" s="2">
        <v>0.15080329418117999</v>
      </c>
      <c r="E38" s="2">
        <v>0.17162046298942599</v>
      </c>
      <c r="F38" s="2">
        <v>0.16690442225392299</v>
      </c>
      <c r="G38" s="2">
        <v>0.12209938039120399</v>
      </c>
      <c r="H38" s="2">
        <v>0.107698239300861</v>
      </c>
    </row>
    <row r="39" spans="1:8" x14ac:dyDescent="0.3">
      <c r="A39" s="8" t="s">
        <v>175</v>
      </c>
      <c r="B39" s="2">
        <v>0.56809620399884098</v>
      </c>
      <c r="C39" s="2">
        <v>0.64303551609322995</v>
      </c>
      <c r="D39" s="2">
        <v>0.67800729040097196</v>
      </c>
      <c r="E39" s="2">
        <v>0.64446984852815103</v>
      </c>
      <c r="F39" s="2">
        <v>0.64816495914926697</v>
      </c>
      <c r="G39" s="2">
        <v>0.69359737577451097</v>
      </c>
      <c r="H39" s="2">
        <v>0.73268217452769602</v>
      </c>
    </row>
    <row r="40" spans="1:8" x14ac:dyDescent="0.3">
      <c r="A40" s="8" t="s">
        <v>176</v>
      </c>
      <c r="B40" s="2">
        <v>0.210717529518619</v>
      </c>
      <c r="C40" s="2">
        <v>0.213627992633518</v>
      </c>
      <c r="D40" s="2">
        <v>0.19834183673469399</v>
      </c>
      <c r="E40" s="2">
        <v>0.213707960834398</v>
      </c>
      <c r="F40" s="2">
        <v>0.18735543562066301</v>
      </c>
      <c r="G40" s="2">
        <v>0.19200930954228099</v>
      </c>
      <c r="H40" s="2">
        <v>0.19570187471421999</v>
      </c>
    </row>
    <row r="41" spans="1:8" x14ac:dyDescent="0.3">
      <c r="A41" s="8" t="s">
        <v>177</v>
      </c>
      <c r="B41" s="2">
        <v>0.13790493490766001</v>
      </c>
      <c r="C41" s="2">
        <v>0.18104547386315301</v>
      </c>
      <c r="D41" s="2">
        <v>0.15385841836734701</v>
      </c>
      <c r="E41" s="2">
        <v>0.21157939548744101</v>
      </c>
      <c r="F41" s="2">
        <v>0.246337702390131</v>
      </c>
      <c r="G41" s="2">
        <v>0.231445565037497</v>
      </c>
      <c r="H41" s="2">
        <v>0.252857796067673</v>
      </c>
    </row>
    <row r="42" spans="1:8" x14ac:dyDescent="0.3">
      <c r="A42" s="8" t="s">
        <v>178</v>
      </c>
      <c r="B42" s="2">
        <v>0.65137753557372102</v>
      </c>
      <c r="C42" s="2">
        <v>0.60532653350332899</v>
      </c>
      <c r="D42" s="2">
        <v>0.647799744897959</v>
      </c>
      <c r="E42" s="2">
        <v>0.57471264367816099</v>
      </c>
      <c r="F42" s="2">
        <v>0.56630686198920599</v>
      </c>
      <c r="G42" s="2">
        <v>0.57654512542022196</v>
      </c>
      <c r="H42" s="2">
        <v>0.55144032921810704</v>
      </c>
    </row>
    <row r="43" spans="1:8" x14ac:dyDescent="0.3">
      <c r="A43" s="8" t="s">
        <v>179</v>
      </c>
      <c r="B43" s="2">
        <v>0.192430025445293</v>
      </c>
      <c r="C43" s="2">
        <v>0.21054925893635601</v>
      </c>
      <c r="D43" s="2">
        <v>0.178297161936561</v>
      </c>
      <c r="E43" s="2">
        <v>0.15397276672153201</v>
      </c>
      <c r="F43" s="2">
        <v>0.13586956521739099</v>
      </c>
      <c r="G43" s="2">
        <v>0.16113806214763299</v>
      </c>
      <c r="H43" s="2">
        <v>0.16666666666666699</v>
      </c>
    </row>
    <row r="44" spans="1:8" x14ac:dyDescent="0.3">
      <c r="A44" s="8" t="s">
        <v>180</v>
      </c>
      <c r="B44" s="2">
        <v>0.122137404580153</v>
      </c>
      <c r="C44" s="2">
        <v>0.111014240046498</v>
      </c>
      <c r="D44" s="2">
        <v>0.151419031719533</v>
      </c>
      <c r="E44" s="2">
        <v>6.7185395780338206E-2</v>
      </c>
      <c r="F44" s="2">
        <v>6.5081521739130399E-2</v>
      </c>
      <c r="G44" s="2">
        <v>7.9454569293300095E-2</v>
      </c>
      <c r="H44" s="2">
        <v>8.2613908872901695E-2</v>
      </c>
    </row>
    <row r="45" spans="1:8" x14ac:dyDescent="0.3">
      <c r="A45" s="8" t="s">
        <v>181</v>
      </c>
      <c r="B45" s="2">
        <v>0.68543256997455504</v>
      </c>
      <c r="C45" s="2">
        <v>0.67843650101714603</v>
      </c>
      <c r="D45" s="2">
        <v>0.67028380634390605</v>
      </c>
      <c r="E45" s="2">
        <v>0.77884183749812996</v>
      </c>
      <c r="F45" s="2">
        <v>0.79904891304347803</v>
      </c>
      <c r="G45" s="2">
        <v>0.75940736855906599</v>
      </c>
      <c r="H45" s="2">
        <v>0.75071942446043205</v>
      </c>
    </row>
    <row r="46" spans="1:8" x14ac:dyDescent="0.3">
      <c r="A46" s="8" t="s">
        <v>182</v>
      </c>
      <c r="B46" s="2">
        <v>0.225669957686883</v>
      </c>
      <c r="C46" s="2">
        <v>0.17399731623676801</v>
      </c>
      <c r="D46" s="2">
        <v>0.16296712559707799</v>
      </c>
      <c r="E46" s="2">
        <v>0.161158657011192</v>
      </c>
      <c r="F46" s="2">
        <v>0.200953137410643</v>
      </c>
      <c r="G46" s="2">
        <v>0.19869133006165801</v>
      </c>
      <c r="H46" s="2">
        <v>0.20478922424544799</v>
      </c>
    </row>
    <row r="47" spans="1:8" x14ac:dyDescent="0.3">
      <c r="A47" s="8" t="s">
        <v>183</v>
      </c>
      <c r="B47" s="2">
        <v>3.1343049678733699E-2</v>
      </c>
      <c r="C47" s="2">
        <v>1.31206202475026E-2</v>
      </c>
      <c r="D47" s="2">
        <v>9.4127563922450103E-3</v>
      </c>
      <c r="E47" s="2">
        <v>0.10862409479920999</v>
      </c>
      <c r="F47" s="2">
        <v>9.9682287529785502E-2</v>
      </c>
      <c r="G47" s="2">
        <v>0.11488612054863501</v>
      </c>
      <c r="H47" s="2">
        <v>0.121102519331504</v>
      </c>
    </row>
    <row r="48" spans="1:8" x14ac:dyDescent="0.3">
      <c r="A48" s="8" t="s">
        <v>184</v>
      </c>
      <c r="B48" s="2">
        <v>0.74298699263438295</v>
      </c>
      <c r="C48" s="2">
        <v>0.81288206351573</v>
      </c>
      <c r="D48" s="2">
        <v>0.82762011801067703</v>
      </c>
      <c r="E48" s="2">
        <v>0.73021724818959799</v>
      </c>
      <c r="F48" s="2">
        <v>0.69936457505957095</v>
      </c>
      <c r="G48" s="2">
        <v>0.68642254938970704</v>
      </c>
      <c r="H48" s="2">
        <v>0.67410825642304795</v>
      </c>
    </row>
    <row r="49" spans="1:8" x14ac:dyDescent="0.3">
      <c r="A49" s="8" t="s">
        <v>185</v>
      </c>
      <c r="B49" s="2">
        <v>9.6181818181818202E-2</v>
      </c>
      <c r="C49" s="2">
        <v>0.10136103151862499</v>
      </c>
      <c r="D49" s="2">
        <v>0.119529719137818</v>
      </c>
      <c r="E49" s="2">
        <v>0.130905666300424</v>
      </c>
      <c r="F49" s="2">
        <v>0.136384579941637</v>
      </c>
      <c r="G49" s="2">
        <v>0.13822202822639301</v>
      </c>
      <c r="H49" s="2">
        <v>0.13391231264883</v>
      </c>
    </row>
    <row r="50" spans="1:8" x14ac:dyDescent="0.3">
      <c r="A50" s="8" t="s">
        <v>186</v>
      </c>
      <c r="B50" s="2">
        <v>0.14181818181818201</v>
      </c>
      <c r="C50" s="2">
        <v>0.12661174785100299</v>
      </c>
      <c r="D50" s="2">
        <v>0.10695623775310301</v>
      </c>
      <c r="E50" s="2">
        <v>0.114110814628787</v>
      </c>
      <c r="F50" s="2">
        <v>0.146674857932729</v>
      </c>
      <c r="G50" s="2">
        <v>0.14564236868907299</v>
      </c>
      <c r="H50" s="2">
        <v>0.15576411262081499</v>
      </c>
    </row>
    <row r="51" spans="1:8" x14ac:dyDescent="0.3">
      <c r="A51" s="8" t="s">
        <v>187</v>
      </c>
      <c r="B51" s="2">
        <v>0.76200000000000001</v>
      </c>
      <c r="C51" s="2">
        <v>0.77202722063037299</v>
      </c>
      <c r="D51" s="2">
        <v>0.77351404310907901</v>
      </c>
      <c r="E51" s="2">
        <v>0.75498351907078998</v>
      </c>
      <c r="F51" s="2">
        <v>0.71694056212563395</v>
      </c>
      <c r="G51" s="2">
        <v>0.71613560308453394</v>
      </c>
      <c r="H51" s="2">
        <v>0.71032357473035401</v>
      </c>
    </row>
    <row r="52" spans="1:8" x14ac:dyDescent="0.3">
      <c r="A52" s="8" t="s">
        <v>188</v>
      </c>
      <c r="B52" s="2">
        <v>0.17377241987650699</v>
      </c>
      <c r="C52" s="2">
        <v>0.134385201305767</v>
      </c>
      <c r="D52" s="2">
        <v>0.14482758620689701</v>
      </c>
      <c r="E52" s="2">
        <v>0.144172586161536</v>
      </c>
      <c r="F52" s="2">
        <v>0.108115394985171</v>
      </c>
      <c r="G52" s="2">
        <v>9.0259869073596496E-2</v>
      </c>
      <c r="H52" s="2">
        <v>0.127262335682987</v>
      </c>
    </row>
    <row r="53" spans="1:8" x14ac:dyDescent="0.3">
      <c r="A53" s="8" t="s">
        <v>189</v>
      </c>
      <c r="B53" s="2">
        <v>0.106733313731256</v>
      </c>
      <c r="C53" s="2">
        <v>1.8770402611534301E-2</v>
      </c>
      <c r="D53" s="2">
        <v>8.7277051129607597E-2</v>
      </c>
      <c r="E53" s="2">
        <v>0.120757695343331</v>
      </c>
      <c r="F53" s="2">
        <v>2.5613372876786202E-2</v>
      </c>
      <c r="G53" s="2">
        <v>0.58480460226145603</v>
      </c>
      <c r="H53" s="2">
        <v>2.5909697085159101E-2</v>
      </c>
    </row>
    <row r="54" spans="1:8" x14ac:dyDescent="0.3">
      <c r="A54" s="8" t="s">
        <v>190</v>
      </c>
      <c r="B54" s="2">
        <v>0.71949426639223801</v>
      </c>
      <c r="C54" s="2">
        <v>0.84684439608269901</v>
      </c>
      <c r="D54" s="2">
        <v>0.76789536266349601</v>
      </c>
      <c r="E54" s="2">
        <v>0.73506971849513303</v>
      </c>
      <c r="F54" s="2">
        <v>0.86627123213804302</v>
      </c>
      <c r="G54" s="2">
        <v>0.32493552866494702</v>
      </c>
      <c r="H54" s="2">
        <v>0.84682796723185405</v>
      </c>
    </row>
    <row r="55" spans="1:8" x14ac:dyDescent="0.3">
      <c r="A55" s="15"/>
    </row>
    <row r="56" spans="1:8" x14ac:dyDescent="0.3">
      <c r="A56" s="15"/>
    </row>
    <row r="57" spans="1:8" x14ac:dyDescent="0.3">
      <c r="A57" s="15"/>
      <c r="B57" s="19" t="s">
        <v>23</v>
      </c>
      <c r="C57" s="19"/>
      <c r="D57" s="19"/>
      <c r="E57" s="19"/>
      <c r="F57" s="19"/>
      <c r="G57" s="19"/>
      <c r="H57" s="6" t="s">
        <v>38</v>
      </c>
    </row>
    <row r="58" spans="1:8" x14ac:dyDescent="0.3">
      <c r="A58" s="9" t="s">
        <v>25</v>
      </c>
      <c r="B58" s="4" t="s">
        <v>11</v>
      </c>
      <c r="C58" s="4" t="s">
        <v>12</v>
      </c>
      <c r="D58" s="4" t="s">
        <v>13</v>
      </c>
      <c r="E58" s="4" t="s">
        <v>14</v>
      </c>
      <c r="F58" s="4" t="s">
        <v>15</v>
      </c>
      <c r="G58" s="4" t="s">
        <v>16</v>
      </c>
      <c r="H58" s="4" t="s">
        <v>17</v>
      </c>
    </row>
    <row r="59" spans="1:8" x14ac:dyDescent="0.3">
      <c r="A59" s="8" t="s">
        <v>170</v>
      </c>
      <c r="B59" s="2">
        <v>0.27605118829981701</v>
      </c>
      <c r="C59" s="2">
        <v>3.5816618911174797E-2</v>
      </c>
      <c r="D59" s="2">
        <v>0.10788381742738599</v>
      </c>
      <c r="E59" s="2">
        <v>0</v>
      </c>
      <c r="F59" s="2">
        <v>-3.1210986267166001E-2</v>
      </c>
      <c r="G59" s="2">
        <v>-0.25128865979381398</v>
      </c>
      <c r="H59" s="3">
        <v>-0.19640387275241999</v>
      </c>
    </row>
    <row r="60" spans="1:8" x14ac:dyDescent="0.3">
      <c r="A60" s="8" t="s">
        <v>171</v>
      </c>
      <c r="B60" s="2">
        <v>-0.17828571428571399</v>
      </c>
      <c r="C60" s="2">
        <v>0.247566063977747</v>
      </c>
      <c r="D60" s="2">
        <v>7.9152731326644396E-2</v>
      </c>
      <c r="E60" s="2">
        <v>7.9545454545454503E-2</v>
      </c>
      <c r="F60" s="2">
        <v>7.3684210526315796E-2</v>
      </c>
      <c r="G60" s="2">
        <v>6.5953654188948302E-2</v>
      </c>
      <c r="H60" s="3">
        <v>0.33333333333333298</v>
      </c>
    </row>
    <row r="61" spans="1:8" x14ac:dyDescent="0.3">
      <c r="A61" s="8" t="s">
        <v>172</v>
      </c>
      <c r="B61" s="2">
        <v>1.5075376884422099E-2</v>
      </c>
      <c r="C61" s="2">
        <v>-0.14405940594059399</v>
      </c>
      <c r="D61" s="2">
        <v>0.17466743782533301</v>
      </c>
      <c r="E61" s="2">
        <v>-0.129985228951256</v>
      </c>
      <c r="F61" s="2">
        <v>5.82908885116016E-2</v>
      </c>
      <c r="G61" s="2">
        <v>-0.31016042780748698</v>
      </c>
      <c r="H61" s="3">
        <v>-0.25390399074609599</v>
      </c>
    </row>
    <row r="62" spans="1:8" x14ac:dyDescent="0.3">
      <c r="A62" s="8" t="s">
        <v>173</v>
      </c>
      <c r="B62" s="2">
        <v>-1.04011887072808E-2</v>
      </c>
      <c r="C62" s="2">
        <v>-4.8048048048047999E-2</v>
      </c>
      <c r="D62" s="2">
        <v>1.49842271293375E-2</v>
      </c>
      <c r="E62" s="2">
        <v>0.108003108003108</v>
      </c>
      <c r="F62" s="2">
        <v>6.3814866760168301E-2</v>
      </c>
      <c r="G62" s="2">
        <v>-0.181278839815425</v>
      </c>
      <c r="H62" s="3">
        <v>-2.0504731861198701E-2</v>
      </c>
    </row>
    <row r="63" spans="1:8" x14ac:dyDescent="0.3">
      <c r="A63" s="8" t="s">
        <v>174</v>
      </c>
      <c r="B63" s="2">
        <v>-0.240978593272171</v>
      </c>
      <c r="C63" s="2">
        <v>-9.9919419822723607E-2</v>
      </c>
      <c r="D63" s="2">
        <v>7.5201432408236304E-2</v>
      </c>
      <c r="E63" s="2">
        <v>7.1606994171523705E-2</v>
      </c>
      <c r="F63" s="2">
        <v>-0.21911421911421899</v>
      </c>
      <c r="G63" s="2">
        <v>-0.166169154228856</v>
      </c>
      <c r="H63" s="3">
        <v>-0.24977618621307099</v>
      </c>
    </row>
    <row r="64" spans="1:8" x14ac:dyDescent="0.3">
      <c r="A64" s="8" t="s">
        <v>175</v>
      </c>
      <c r="B64" s="2">
        <v>0.18209640397857699</v>
      </c>
      <c r="C64" s="2">
        <v>8.3495145631067996E-2</v>
      </c>
      <c r="D64" s="2">
        <v>-0.101951413779371</v>
      </c>
      <c r="E64" s="2">
        <v>0.10820399113081999</v>
      </c>
      <c r="F64" s="2">
        <v>0.142256902761104</v>
      </c>
      <c r="G64" s="2">
        <v>-1.4012961989840599E-3</v>
      </c>
      <c r="H64" s="3">
        <v>0.13520509757068899</v>
      </c>
    </row>
    <row r="65" spans="1:8" x14ac:dyDescent="0.3">
      <c r="A65" s="8" t="s">
        <v>176</v>
      </c>
      <c r="B65" s="2">
        <v>8.3333333333333301E-2</v>
      </c>
      <c r="C65" s="2">
        <v>-0.17506631299734701</v>
      </c>
      <c r="D65" s="2">
        <v>0.210610932475884</v>
      </c>
      <c r="E65" s="2">
        <v>-3.1872509960159397E-2</v>
      </c>
      <c r="F65" s="2">
        <v>1.85185185185185E-2</v>
      </c>
      <c r="G65" s="2">
        <v>0.152861952861953</v>
      </c>
      <c r="H65" s="3">
        <v>0.37620578778135</v>
      </c>
    </row>
    <row r="66" spans="1:8" x14ac:dyDescent="0.3">
      <c r="A66" s="8" t="s">
        <v>177</v>
      </c>
      <c r="B66" s="2">
        <v>0.40285400658616899</v>
      </c>
      <c r="C66" s="2">
        <v>-0.24491392801251999</v>
      </c>
      <c r="D66" s="2">
        <v>0.54507772020725398</v>
      </c>
      <c r="E66" s="2">
        <v>0.28571428571428598</v>
      </c>
      <c r="F66" s="2">
        <v>-6.6249347939488806E-2</v>
      </c>
      <c r="G66" s="2">
        <v>0.235754189944134</v>
      </c>
      <c r="H66" s="3">
        <v>1.2922279792746101</v>
      </c>
    </row>
    <row r="67" spans="1:8" x14ac:dyDescent="0.3">
      <c r="A67" s="8" t="s">
        <v>178</v>
      </c>
      <c r="B67" s="2">
        <v>-6.9718800836625601E-3</v>
      </c>
      <c r="C67" s="2">
        <v>-4.9145799204306097E-2</v>
      </c>
      <c r="D67" s="2">
        <v>-3.1996062023135598E-3</v>
      </c>
      <c r="E67" s="2">
        <v>8.8148148148148101E-2</v>
      </c>
      <c r="F67" s="2">
        <v>1.1799410029498501E-2</v>
      </c>
      <c r="G67" s="2">
        <v>8.1856918591612496E-2</v>
      </c>
      <c r="H67" s="3">
        <v>0.18730002461235501</v>
      </c>
    </row>
    <row r="68" spans="1:8" x14ac:dyDescent="0.3">
      <c r="A68" s="8" t="s">
        <v>179</v>
      </c>
      <c r="B68" s="2">
        <v>0.19752066115702499</v>
      </c>
      <c r="C68" s="2">
        <v>-0.26293995859213198</v>
      </c>
      <c r="D68" s="2">
        <v>-3.6516853932584303E-2</v>
      </c>
      <c r="E68" s="2">
        <v>-2.8182701652089401E-2</v>
      </c>
      <c r="F68" s="2">
        <v>0.22900000000000001</v>
      </c>
      <c r="G68" s="2">
        <v>0.13100081366965</v>
      </c>
      <c r="H68" s="3">
        <v>0.30149812734082398</v>
      </c>
    </row>
    <row r="69" spans="1:8" x14ac:dyDescent="0.3">
      <c r="A69" s="8" t="s">
        <v>180</v>
      </c>
      <c r="B69" s="2">
        <v>-5.2083333333333296E-3</v>
      </c>
      <c r="C69" s="2">
        <v>0.18717277486910999</v>
      </c>
      <c r="D69" s="2">
        <v>-0.50496141124586502</v>
      </c>
      <c r="E69" s="2">
        <v>6.6815144766147E-2</v>
      </c>
      <c r="F69" s="2">
        <v>0.26513569937369502</v>
      </c>
      <c r="G69" s="2">
        <v>0.13696369636963701</v>
      </c>
      <c r="H69" s="3">
        <v>-0.240352811466373</v>
      </c>
    </row>
    <row r="70" spans="1:8" x14ac:dyDescent="0.3">
      <c r="A70" s="8" t="s">
        <v>181</v>
      </c>
      <c r="B70" s="2">
        <v>8.3294663573085806E-2</v>
      </c>
      <c r="C70" s="2">
        <v>-0.140072820732491</v>
      </c>
      <c r="D70" s="2">
        <v>0.296388542963885</v>
      </c>
      <c r="E70" s="2">
        <v>0.12987512007684901</v>
      </c>
      <c r="F70" s="2">
        <v>-1.51334807005611E-2</v>
      </c>
      <c r="G70" s="2">
        <v>8.0973756906077304E-2</v>
      </c>
      <c r="H70" s="3">
        <v>0.55940224159402197</v>
      </c>
    </row>
    <row r="71" spans="1:8" x14ac:dyDescent="0.3">
      <c r="A71" s="8" t="s">
        <v>182</v>
      </c>
      <c r="B71" s="2">
        <v>-0.18958333333333299</v>
      </c>
      <c r="C71" s="2">
        <v>-5.9982862039417301E-3</v>
      </c>
      <c r="D71" s="2">
        <v>5.5172413793103399E-2</v>
      </c>
      <c r="E71" s="2">
        <v>0.240196078431373</v>
      </c>
      <c r="F71" s="2">
        <v>4.0184453227931502E-2</v>
      </c>
      <c r="G71" s="2">
        <v>3.9898670044331903E-2</v>
      </c>
      <c r="H71" s="3">
        <v>0.41551724137931001</v>
      </c>
    </row>
    <row r="72" spans="1:8" x14ac:dyDescent="0.3">
      <c r="A72" s="8" t="s">
        <v>183</v>
      </c>
      <c r="B72" s="2">
        <v>-0.56000000000000005</v>
      </c>
      <c r="C72" s="2">
        <v>-0.23863636363636401</v>
      </c>
      <c r="D72" s="2">
        <v>11.313432835820899</v>
      </c>
      <c r="E72" s="2">
        <v>-8.7272727272727293E-2</v>
      </c>
      <c r="F72" s="2">
        <v>0.21248339973439601</v>
      </c>
      <c r="G72" s="2">
        <v>6.3526834611172006E-2</v>
      </c>
      <c r="H72" s="3">
        <v>13.4925373134328</v>
      </c>
    </row>
    <row r="73" spans="1:8" x14ac:dyDescent="0.3">
      <c r="A73" s="8" t="s">
        <v>184</v>
      </c>
      <c r="B73" s="2">
        <v>0.149968361105252</v>
      </c>
      <c r="C73" s="2">
        <v>8.0520909757887005E-2</v>
      </c>
      <c r="D73" s="2">
        <v>-5.8563911050755403E-2</v>
      </c>
      <c r="E73" s="2">
        <v>-4.7421565091958197E-2</v>
      </c>
      <c r="F73" s="2">
        <v>3.2557259133068298E-2</v>
      </c>
      <c r="G73" s="2">
        <v>-9.1659028414298807E-3</v>
      </c>
      <c r="H73" s="3">
        <v>-8.2498726871498895E-2</v>
      </c>
    </row>
    <row r="74" spans="1:8" x14ac:dyDescent="0.3">
      <c r="A74" s="8" t="s">
        <v>185</v>
      </c>
      <c r="B74" s="2">
        <v>6.9943289224952701E-2</v>
      </c>
      <c r="C74" s="2">
        <v>0.293286219081272</v>
      </c>
      <c r="D74" s="2">
        <v>0.13934426229508201</v>
      </c>
      <c r="E74" s="2">
        <v>6.4748201438848907E-2</v>
      </c>
      <c r="F74" s="2">
        <v>6.9819819819819801E-2</v>
      </c>
      <c r="G74" s="2">
        <v>6.3157894736842104E-3</v>
      </c>
      <c r="H74" s="3">
        <v>0.30601092896174897</v>
      </c>
    </row>
    <row r="75" spans="1:8" x14ac:dyDescent="0.3">
      <c r="A75" s="8" t="s">
        <v>186</v>
      </c>
      <c r="B75" s="2">
        <v>-9.3589743589743604E-2</v>
      </c>
      <c r="C75" s="2">
        <v>-7.3550212164073606E-2</v>
      </c>
      <c r="D75" s="2">
        <v>0.109923664122137</v>
      </c>
      <c r="E75" s="2">
        <v>0.31361760660247601</v>
      </c>
      <c r="F75" s="2">
        <v>4.8167539267015697E-2</v>
      </c>
      <c r="G75" s="2">
        <v>0.11088911088911101</v>
      </c>
      <c r="H75" s="3">
        <v>0.69770992366412199</v>
      </c>
    </row>
    <row r="76" spans="1:8" x14ac:dyDescent="0.3">
      <c r="A76" s="8" t="s">
        <v>187</v>
      </c>
      <c r="B76" s="2">
        <v>2.8632784538296301E-2</v>
      </c>
      <c r="C76" s="2">
        <v>9.8816979819067494E-2</v>
      </c>
      <c r="D76" s="2">
        <v>1.54105974245303E-2</v>
      </c>
      <c r="E76" s="2">
        <v>-2.9521829521829499E-2</v>
      </c>
      <c r="F76" s="2">
        <v>5.4413024850042797E-2</v>
      </c>
      <c r="G76" s="2">
        <v>3.0272247054043099E-2</v>
      </c>
      <c r="H76" s="3">
        <v>7.0508760819083804E-2</v>
      </c>
    </row>
    <row r="77" spans="1:8" x14ac:dyDescent="0.3">
      <c r="A77" s="8" t="s">
        <v>188</v>
      </c>
      <c r="B77" s="2">
        <v>-0.164128595600677</v>
      </c>
      <c r="C77" s="2">
        <v>0.23279352226720601</v>
      </c>
      <c r="D77" s="2">
        <v>-0.10016420361247901</v>
      </c>
      <c r="E77" s="2">
        <v>-0.26824817518248201</v>
      </c>
      <c r="F77" s="2">
        <v>0.134663341645885</v>
      </c>
      <c r="G77" s="2">
        <v>0.46813186813186802</v>
      </c>
      <c r="H77" s="3">
        <v>9.6880131362890004E-2</v>
      </c>
    </row>
    <row r="78" spans="1:8" x14ac:dyDescent="0.3">
      <c r="A78" s="8" t="s">
        <v>189</v>
      </c>
      <c r="B78" s="2">
        <v>-0.80991735537190102</v>
      </c>
      <c r="C78" s="2">
        <v>4.3188405797101401</v>
      </c>
      <c r="D78" s="2">
        <v>0.250681198910082</v>
      </c>
      <c r="E78" s="2">
        <v>-0.79302832244008703</v>
      </c>
      <c r="F78" s="2">
        <v>30.031578947368399</v>
      </c>
      <c r="G78" s="2">
        <v>-0.95386702849389404</v>
      </c>
      <c r="H78" s="3">
        <v>-0.62942779291553097</v>
      </c>
    </row>
    <row r="79" spans="1:8" x14ac:dyDescent="0.3">
      <c r="A79" s="8" t="s">
        <v>190</v>
      </c>
      <c r="B79" s="2">
        <v>0.272170004086637</v>
      </c>
      <c r="C79" s="2">
        <v>3.7263090266623798E-2</v>
      </c>
      <c r="D79" s="2">
        <v>-0.13471663053576999</v>
      </c>
      <c r="E79" s="2">
        <v>0.149964209019327</v>
      </c>
      <c r="F79" s="2">
        <v>-0.49019607843137297</v>
      </c>
      <c r="G79" s="2">
        <v>1.71367521367521</v>
      </c>
      <c r="H79" s="3">
        <v>0.37658717869309399</v>
      </c>
    </row>
    <row r="80" spans="1:8" x14ac:dyDescent="0.3">
      <c r="A80" s="11" t="s">
        <v>10</v>
      </c>
      <c r="B80" s="3">
        <v>5.3598337230449503E-2</v>
      </c>
      <c r="C80" s="3">
        <v>-2.16999975340912E-3</v>
      </c>
      <c r="D80" s="3">
        <v>4.5224267885827299E-2</v>
      </c>
      <c r="E80" s="3">
        <v>4.5986523229696201E-2</v>
      </c>
      <c r="F80" s="3">
        <v>6.7382459312839094E-2</v>
      </c>
      <c r="G80" s="3">
        <v>2.3739437961923699E-2</v>
      </c>
      <c r="H80" s="3">
        <v>0.194662053626591</v>
      </c>
    </row>
    <row r="81" spans="1:1" x14ac:dyDescent="0.3">
      <c r="A81" s="15"/>
    </row>
    <row r="82" spans="1:1" x14ac:dyDescent="0.3">
      <c r="A82" s="13" t="s">
        <v>26</v>
      </c>
    </row>
    <row r="83" spans="1:1" x14ac:dyDescent="0.3">
      <c r="A83" s="14" t="s">
        <v>27</v>
      </c>
    </row>
    <row r="84" spans="1:1" x14ac:dyDescent="0.3">
      <c r="A84" s="14" t="s">
        <v>28</v>
      </c>
    </row>
    <row r="85" spans="1:1" x14ac:dyDescent="0.3">
      <c r="A85" s="14" t="s">
        <v>193</v>
      </c>
    </row>
    <row r="86" spans="1:1" x14ac:dyDescent="0.3">
      <c r="A86" s="14" t="s">
        <v>29</v>
      </c>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32:H32"/>
    <mergeCell ref="B57:G57"/>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1"/>
  <sheetViews>
    <sheetView showGridLines="0" workbookViewId="0">
      <selection activeCell="A3" sqref="A3"/>
    </sheetView>
  </sheetViews>
  <sheetFormatPr defaultColWidth="11.21875" defaultRowHeight="13.8" x14ac:dyDescent="0.3"/>
  <cols>
    <col min="2" max="2" width="67.6640625" customWidth="1"/>
  </cols>
  <sheetData>
    <row r="1" spans="1:2" ht="15.6" x14ac:dyDescent="0.3">
      <c r="A1" s="12" t="s">
        <v>195</v>
      </c>
    </row>
    <row r="2" spans="1:2" ht="15.6" x14ac:dyDescent="0.3">
      <c r="A2" s="12"/>
    </row>
    <row r="3" spans="1:2" x14ac:dyDescent="0.3">
      <c r="A3" s="16" t="str">
        <f>HYPERLINK("#'Table 1'!A1", "Table 1")</f>
        <v>Table 1</v>
      </c>
      <c r="B3" s="14" t="s">
        <v>194</v>
      </c>
    </row>
    <row r="4" spans="1:2" x14ac:dyDescent="0.3">
      <c r="A4" s="16" t="str">
        <f>HYPERLINK("#'Table 2'!A1", "Table 2")</f>
        <v>Table 2</v>
      </c>
      <c r="B4" s="14" t="s">
        <v>196</v>
      </c>
    </row>
    <row r="5" spans="1:2" x14ac:dyDescent="0.3">
      <c r="A5" s="16" t="str">
        <f>HYPERLINK("#'Table 3'!A1", "Table 3")</f>
        <v>Table 3</v>
      </c>
      <c r="B5" s="14" t="s">
        <v>197</v>
      </c>
    </row>
    <row r="6" spans="1:2" x14ac:dyDescent="0.3">
      <c r="A6" s="16" t="str">
        <f>HYPERLINK("#'Table 4'!A1", "Table 4")</f>
        <v>Table 4</v>
      </c>
      <c r="B6" s="14" t="s">
        <v>198</v>
      </c>
    </row>
    <row r="7" spans="1:2" x14ac:dyDescent="0.3">
      <c r="A7" s="16" t="str">
        <f>HYPERLINK("#'Table 5'!A1", "Table 5")</f>
        <v>Table 5</v>
      </c>
      <c r="B7" s="14" t="s">
        <v>199</v>
      </c>
    </row>
    <row r="8" spans="1:2" x14ac:dyDescent="0.3">
      <c r="A8" s="16" t="str">
        <f>HYPERLINK("#'Table 6'!A1", "Table 6")</f>
        <v>Table 6</v>
      </c>
      <c r="B8" s="14" t="s">
        <v>200</v>
      </c>
    </row>
    <row r="9" spans="1:2" x14ac:dyDescent="0.3">
      <c r="A9" s="16" t="str">
        <f>HYPERLINK("#'Table 7'!A1", "Table 7")</f>
        <v>Table 7</v>
      </c>
      <c r="B9" s="14" t="s">
        <v>201</v>
      </c>
    </row>
    <row r="10" spans="1:2" x14ac:dyDescent="0.3">
      <c r="A10" s="16" t="str">
        <f>HYPERLINK("#'Table 8'!A1", "Table 8")</f>
        <v>Table 8</v>
      </c>
      <c r="B10" s="14" t="s">
        <v>202</v>
      </c>
    </row>
    <row r="11" spans="1:2" x14ac:dyDescent="0.3">
      <c r="A11" s="16" t="str">
        <f>HYPERLINK("#'Table 9'!A1", "Table 9")</f>
        <v>Table 9</v>
      </c>
      <c r="B11" s="14" t="s">
        <v>203</v>
      </c>
    </row>
  </sheetData>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0"/>
  <sheetViews>
    <sheetView showGridLines="0" workbookViewId="0">
      <selection activeCell="A5" sqref="A5"/>
    </sheetView>
  </sheetViews>
  <sheetFormatPr defaultColWidth="11.21875" defaultRowHeight="13.8" x14ac:dyDescent="0.3"/>
  <cols>
    <col min="1" max="1" width="25.6640625" customWidth="1"/>
    <col min="2" max="13" width="10.44140625" customWidth="1"/>
  </cols>
  <sheetData>
    <row r="1" spans="1:8" ht="15.6" x14ac:dyDescent="0.3">
      <c r="A1" s="12" t="s">
        <v>18</v>
      </c>
    </row>
    <row r="2" spans="1:8" ht="15.6" x14ac:dyDescent="0.3">
      <c r="A2" s="12" t="s">
        <v>19</v>
      </c>
    </row>
    <row r="3" spans="1:8" ht="15.6" x14ac:dyDescent="0.3">
      <c r="A3" s="12" t="s">
        <v>20</v>
      </c>
    </row>
    <row r="4" spans="1:8" x14ac:dyDescent="0.3">
      <c r="A4" s="15"/>
    </row>
    <row r="5" spans="1:8" x14ac:dyDescent="0.3">
      <c r="A5" s="16" t="str">
        <f>HYPERLINK("#'Table of contents'!A3",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7</v>
      </c>
      <c r="B8" s="1">
        <v>8233</v>
      </c>
      <c r="C8" s="1">
        <v>8419</v>
      </c>
      <c r="D8" s="1">
        <v>7703</v>
      </c>
      <c r="E8" s="1">
        <v>8515</v>
      </c>
      <c r="F8" s="1">
        <v>8716</v>
      </c>
      <c r="G8" s="1">
        <v>9377</v>
      </c>
      <c r="H8" s="1">
        <v>9614</v>
      </c>
    </row>
    <row r="9" spans="1:8" x14ac:dyDescent="0.3">
      <c r="A9" s="7" t="s">
        <v>8</v>
      </c>
      <c r="B9" s="1">
        <v>7045</v>
      </c>
      <c r="C9" s="1">
        <v>6006</v>
      </c>
      <c r="D9" s="1">
        <v>7118</v>
      </c>
      <c r="E9" s="1">
        <v>7611</v>
      </c>
      <c r="F9" s="1">
        <v>8449</v>
      </c>
      <c r="G9" s="1">
        <v>11193</v>
      </c>
      <c r="H9" s="1">
        <v>8958</v>
      </c>
    </row>
    <row r="10" spans="1:8" x14ac:dyDescent="0.3">
      <c r="A10" s="7" t="s">
        <v>9</v>
      </c>
      <c r="B10" s="1">
        <v>31187</v>
      </c>
      <c r="C10" s="1">
        <v>34327</v>
      </c>
      <c r="D10" s="1">
        <v>34264</v>
      </c>
      <c r="E10" s="1">
        <v>35236</v>
      </c>
      <c r="F10" s="1">
        <v>36390</v>
      </c>
      <c r="G10" s="1">
        <v>36797</v>
      </c>
      <c r="H10" s="1">
        <v>40459</v>
      </c>
    </row>
    <row r="11" spans="1:8" x14ac:dyDescent="0.3">
      <c r="A11" s="10" t="s">
        <v>10</v>
      </c>
      <c r="B11" s="5">
        <v>46465</v>
      </c>
      <c r="C11" s="5">
        <v>48752</v>
      </c>
      <c r="D11" s="5">
        <v>49085</v>
      </c>
      <c r="E11" s="5">
        <v>51362</v>
      </c>
      <c r="F11" s="5">
        <v>53555</v>
      </c>
      <c r="G11" s="5">
        <v>57367</v>
      </c>
      <c r="H11" s="5">
        <v>59031</v>
      </c>
    </row>
    <row r="12" spans="1:8" x14ac:dyDescent="0.3">
      <c r="A12" s="15"/>
    </row>
    <row r="13" spans="1:8" x14ac:dyDescent="0.3">
      <c r="A13" s="15"/>
    </row>
    <row r="14" spans="1:8" x14ac:dyDescent="0.3">
      <c r="A14" s="15"/>
      <c r="B14" s="19" t="s">
        <v>22</v>
      </c>
      <c r="C14" s="20"/>
      <c r="D14" s="20"/>
      <c r="E14" s="20"/>
      <c r="F14" s="20"/>
      <c r="G14" s="20"/>
      <c r="H14" s="20"/>
    </row>
    <row r="15" spans="1:8" x14ac:dyDescent="0.3">
      <c r="A15" s="9" t="s">
        <v>25</v>
      </c>
      <c r="B15" s="4" t="s">
        <v>0</v>
      </c>
      <c r="C15" s="4" t="s">
        <v>1</v>
      </c>
      <c r="D15" s="4" t="s">
        <v>2</v>
      </c>
      <c r="E15" s="4" t="s">
        <v>3</v>
      </c>
      <c r="F15" s="4" t="s">
        <v>4</v>
      </c>
      <c r="G15" s="4" t="s">
        <v>5</v>
      </c>
      <c r="H15" s="4" t="s">
        <v>6</v>
      </c>
    </row>
    <row r="16" spans="1:8" x14ac:dyDescent="0.3">
      <c r="A16" s="8" t="s">
        <v>7</v>
      </c>
      <c r="B16" s="2">
        <v>0.177187130097923</v>
      </c>
      <c r="C16" s="2">
        <v>0.17269035116508</v>
      </c>
      <c r="D16" s="2">
        <v>0.15693185290822001</v>
      </c>
      <c r="E16" s="2">
        <v>0.16578404267746599</v>
      </c>
      <c r="F16" s="2">
        <v>0.16274857623004399</v>
      </c>
      <c r="G16" s="2">
        <v>0.16345634249655699</v>
      </c>
      <c r="H16" s="2">
        <v>0.162863580152801</v>
      </c>
    </row>
    <row r="17" spans="1:8" x14ac:dyDescent="0.3">
      <c r="A17" s="8" t="s">
        <v>8</v>
      </c>
      <c r="B17" s="2">
        <v>0.15161949854729401</v>
      </c>
      <c r="C17" s="2">
        <v>0.123194945848375</v>
      </c>
      <c r="D17" s="2">
        <v>0.14501375165529201</v>
      </c>
      <c r="E17" s="2">
        <v>0.148183481951637</v>
      </c>
      <c r="F17" s="2">
        <v>0.15776304733451599</v>
      </c>
      <c r="G17" s="2">
        <v>0.195112172503356</v>
      </c>
      <c r="H17" s="2">
        <v>0.15175077501651699</v>
      </c>
    </row>
    <row r="18" spans="1:8" x14ac:dyDescent="0.3">
      <c r="A18" s="8" t="s">
        <v>9</v>
      </c>
      <c r="B18" s="2">
        <v>0.67119337135478296</v>
      </c>
      <c r="C18" s="2">
        <v>0.70411470298654399</v>
      </c>
      <c r="D18" s="2">
        <v>0.69805439543648795</v>
      </c>
      <c r="E18" s="2">
        <v>0.68603247537089695</v>
      </c>
      <c r="F18" s="2">
        <v>0.67948837643544002</v>
      </c>
      <c r="G18" s="2">
        <v>0.64143148500008695</v>
      </c>
      <c r="H18" s="2">
        <v>0.68538564483068198</v>
      </c>
    </row>
    <row r="19" spans="1:8" x14ac:dyDescent="0.3">
      <c r="A19" s="15"/>
    </row>
    <row r="20" spans="1:8" x14ac:dyDescent="0.3">
      <c r="A20" s="15"/>
    </row>
    <row r="21" spans="1:8" x14ac:dyDescent="0.3">
      <c r="A21" s="15"/>
      <c r="B21" s="19" t="s">
        <v>23</v>
      </c>
      <c r="C21" s="19"/>
      <c r="D21" s="19"/>
      <c r="E21" s="19"/>
      <c r="F21" s="19"/>
      <c r="G21" s="19"/>
      <c r="H21" s="6" t="s">
        <v>24</v>
      </c>
    </row>
    <row r="22" spans="1:8" x14ac:dyDescent="0.3">
      <c r="A22" s="9" t="s">
        <v>25</v>
      </c>
      <c r="B22" s="4" t="s">
        <v>11</v>
      </c>
      <c r="C22" s="4" t="s">
        <v>12</v>
      </c>
      <c r="D22" s="4" t="s">
        <v>13</v>
      </c>
      <c r="E22" s="4" t="s">
        <v>14</v>
      </c>
      <c r="F22" s="4" t="s">
        <v>15</v>
      </c>
      <c r="G22" s="4" t="s">
        <v>16</v>
      </c>
      <c r="H22" s="4" t="s">
        <v>17</v>
      </c>
    </row>
    <row r="23" spans="1:8" x14ac:dyDescent="0.3">
      <c r="A23" s="8" t="s">
        <v>7</v>
      </c>
      <c r="B23" s="2">
        <v>2.2592007773594099E-2</v>
      </c>
      <c r="C23" s="2">
        <v>-8.50457298966623E-2</v>
      </c>
      <c r="D23" s="2">
        <v>0.105413475269376</v>
      </c>
      <c r="E23" s="2">
        <v>2.36054022313564E-2</v>
      </c>
      <c r="F23" s="2">
        <v>7.5837540156034902E-2</v>
      </c>
      <c r="G23" s="2">
        <v>2.5274608083608801E-2</v>
      </c>
      <c r="H23" s="3">
        <v>0.248085161625341</v>
      </c>
    </row>
    <row r="24" spans="1:8" x14ac:dyDescent="0.3">
      <c r="A24" s="8" t="s">
        <v>8</v>
      </c>
      <c r="B24" s="2">
        <v>-0.14748048261178101</v>
      </c>
      <c r="C24" s="2">
        <v>0.18514818514818501</v>
      </c>
      <c r="D24" s="2">
        <v>6.9261028378758097E-2</v>
      </c>
      <c r="E24" s="2">
        <v>0.110103797135725</v>
      </c>
      <c r="F24" s="2">
        <v>0.32477216238608098</v>
      </c>
      <c r="G24" s="2">
        <v>-0.19967837041007799</v>
      </c>
      <c r="H24" s="3">
        <v>0.25849957853329603</v>
      </c>
    </row>
    <row r="25" spans="1:8" x14ac:dyDescent="0.3">
      <c r="A25" s="8" t="s">
        <v>9</v>
      </c>
      <c r="B25" s="2">
        <v>0.10068297688139299</v>
      </c>
      <c r="C25" s="2">
        <v>-1.8352900049523699E-3</v>
      </c>
      <c r="D25" s="2">
        <v>2.8367966378706502E-2</v>
      </c>
      <c r="E25" s="2">
        <v>3.2750595981382698E-2</v>
      </c>
      <c r="F25" s="2">
        <v>1.11843913162957E-2</v>
      </c>
      <c r="G25" s="2">
        <v>9.9518982525749394E-2</v>
      </c>
      <c r="H25" s="3">
        <v>0.18080200793836099</v>
      </c>
    </row>
    <row r="26" spans="1:8" x14ac:dyDescent="0.3">
      <c r="A26" s="11" t="s">
        <v>10</v>
      </c>
      <c r="B26" s="3">
        <v>4.9219842892499699E-2</v>
      </c>
      <c r="C26" s="3">
        <v>6.8304890055792596E-3</v>
      </c>
      <c r="D26" s="3">
        <v>4.6388917184475902E-2</v>
      </c>
      <c r="E26" s="3">
        <v>4.2696935477590403E-2</v>
      </c>
      <c r="F26" s="3">
        <v>7.1179161609560296E-2</v>
      </c>
      <c r="G26" s="3">
        <v>2.9006223089929801E-2</v>
      </c>
      <c r="H26" s="3">
        <v>0.20262809412244101</v>
      </c>
    </row>
    <row r="27" spans="1:8" x14ac:dyDescent="0.3">
      <c r="A27" s="15"/>
    </row>
    <row r="28" spans="1:8" x14ac:dyDescent="0.3">
      <c r="A28" s="13" t="s">
        <v>26</v>
      </c>
    </row>
    <row r="29" spans="1:8" x14ac:dyDescent="0.3">
      <c r="A29" s="14" t="s">
        <v>27</v>
      </c>
    </row>
    <row r="30" spans="1:8" x14ac:dyDescent="0.3">
      <c r="A30" s="14" t="s">
        <v>28</v>
      </c>
    </row>
    <row r="31" spans="1:8" x14ac:dyDescent="0.3">
      <c r="A31" s="14" t="s">
        <v>29</v>
      </c>
    </row>
    <row r="32" spans="1:8"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14:H14"/>
    <mergeCell ref="B21:G21"/>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36</v>
      </c>
    </row>
    <row r="2" spans="1:8" ht="15.6" x14ac:dyDescent="0.3">
      <c r="A2" s="12" t="s">
        <v>19</v>
      </c>
    </row>
    <row r="3" spans="1:8" ht="15.6" x14ac:dyDescent="0.3">
      <c r="A3" s="12" t="s">
        <v>20</v>
      </c>
    </row>
    <row r="4" spans="1:8" ht="15.6" x14ac:dyDescent="0.3">
      <c r="A4" s="12" t="s">
        <v>37</v>
      </c>
    </row>
    <row r="5" spans="1:8" x14ac:dyDescent="0.3">
      <c r="A5" s="16" t="str">
        <f>HYPERLINK("#'Table of contents'!A4",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30</v>
      </c>
      <c r="B8" s="1">
        <v>2952</v>
      </c>
      <c r="C8" s="1">
        <v>3128</v>
      </c>
      <c r="D8" s="1">
        <v>3003</v>
      </c>
      <c r="E8" s="1">
        <v>3415</v>
      </c>
      <c r="F8" s="1">
        <v>3616</v>
      </c>
      <c r="G8" s="1">
        <v>4032</v>
      </c>
      <c r="H8" s="1">
        <v>4225</v>
      </c>
    </row>
    <row r="9" spans="1:8" x14ac:dyDescent="0.3">
      <c r="A9" s="7" t="s">
        <v>31</v>
      </c>
      <c r="B9" s="1">
        <v>5281</v>
      </c>
      <c r="C9" s="1">
        <v>5291</v>
      </c>
      <c r="D9" s="1">
        <v>4698</v>
      </c>
      <c r="E9" s="1">
        <v>5082</v>
      </c>
      <c r="F9" s="1">
        <v>5088</v>
      </c>
      <c r="G9" s="1">
        <v>5340</v>
      </c>
      <c r="H9" s="1">
        <v>5389</v>
      </c>
    </row>
    <row r="10" spans="1:8" x14ac:dyDescent="0.3">
      <c r="A10" s="7" t="s">
        <v>32</v>
      </c>
      <c r="B10" s="1">
        <v>2995</v>
      </c>
      <c r="C10" s="1">
        <v>2551</v>
      </c>
      <c r="D10" s="1">
        <v>3031</v>
      </c>
      <c r="E10" s="1">
        <v>3363</v>
      </c>
      <c r="F10" s="1">
        <v>3878</v>
      </c>
      <c r="G10" s="1">
        <v>5192</v>
      </c>
      <c r="H10" s="1">
        <v>4317</v>
      </c>
    </row>
    <row r="11" spans="1:8" x14ac:dyDescent="0.3">
      <c r="A11" s="7" t="s">
        <v>33</v>
      </c>
      <c r="B11" s="1">
        <v>4050</v>
      </c>
      <c r="C11" s="1">
        <v>3455</v>
      </c>
      <c r="D11" s="1">
        <v>4086</v>
      </c>
      <c r="E11" s="1">
        <v>4230</v>
      </c>
      <c r="F11" s="1">
        <v>4556</v>
      </c>
      <c r="G11" s="1">
        <v>6000</v>
      </c>
      <c r="H11" s="1">
        <v>4640</v>
      </c>
    </row>
    <row r="12" spans="1:8" x14ac:dyDescent="0.3">
      <c r="A12" s="7" t="s">
        <v>34</v>
      </c>
      <c r="B12" s="1">
        <v>11173</v>
      </c>
      <c r="C12" s="1">
        <v>12589</v>
      </c>
      <c r="D12" s="1">
        <v>13010</v>
      </c>
      <c r="E12" s="1">
        <v>13601</v>
      </c>
      <c r="F12" s="1">
        <v>14222</v>
      </c>
      <c r="G12" s="1">
        <v>14719</v>
      </c>
      <c r="H12" s="1">
        <v>16603</v>
      </c>
    </row>
    <row r="13" spans="1:8" x14ac:dyDescent="0.3">
      <c r="A13" s="7" t="s">
        <v>35</v>
      </c>
      <c r="B13" s="1">
        <v>20013</v>
      </c>
      <c r="C13" s="1">
        <v>21735</v>
      </c>
      <c r="D13" s="1">
        <v>21254</v>
      </c>
      <c r="E13" s="1">
        <v>21583</v>
      </c>
      <c r="F13" s="1">
        <v>22137</v>
      </c>
      <c r="G13" s="1">
        <v>22059</v>
      </c>
      <c r="H13" s="1">
        <v>23855</v>
      </c>
    </row>
    <row r="14" spans="1:8" x14ac:dyDescent="0.3">
      <c r="A14" s="10" t="s">
        <v>10</v>
      </c>
      <c r="B14" s="5">
        <v>46464</v>
      </c>
      <c r="C14" s="5">
        <v>48749</v>
      </c>
      <c r="D14" s="5">
        <v>49082</v>
      </c>
      <c r="E14" s="5">
        <v>51274</v>
      </c>
      <c r="F14" s="5">
        <v>53497</v>
      </c>
      <c r="G14" s="5">
        <v>57342</v>
      </c>
      <c r="H14" s="5">
        <v>59029</v>
      </c>
    </row>
    <row r="15" spans="1:8" x14ac:dyDescent="0.3">
      <c r="A15" s="15"/>
    </row>
    <row r="16" spans="1:8" x14ac:dyDescent="0.3">
      <c r="A16" s="15"/>
    </row>
    <row r="17" spans="1:8" x14ac:dyDescent="0.3">
      <c r="A17" s="15"/>
      <c r="B17" s="19" t="s">
        <v>22</v>
      </c>
      <c r="C17" s="20"/>
      <c r="D17" s="20"/>
      <c r="E17" s="20"/>
      <c r="F17" s="20"/>
      <c r="G17" s="20"/>
      <c r="H17" s="20"/>
    </row>
    <row r="18" spans="1:8" x14ac:dyDescent="0.3">
      <c r="A18" s="9" t="s">
        <v>25</v>
      </c>
      <c r="B18" s="4" t="s">
        <v>0</v>
      </c>
      <c r="C18" s="4" t="s">
        <v>1</v>
      </c>
      <c r="D18" s="4" t="s">
        <v>2</v>
      </c>
      <c r="E18" s="4" t="s">
        <v>3</v>
      </c>
      <c r="F18" s="4" t="s">
        <v>4</v>
      </c>
      <c r="G18" s="4" t="s">
        <v>5</v>
      </c>
      <c r="H18" s="4" t="s">
        <v>6</v>
      </c>
    </row>
    <row r="19" spans="1:8" x14ac:dyDescent="0.3">
      <c r="A19" s="8" t="s">
        <v>30</v>
      </c>
      <c r="B19" s="2">
        <v>0.358557026600267</v>
      </c>
      <c r="C19" s="2">
        <v>0.37154056301223398</v>
      </c>
      <c r="D19" s="2">
        <v>0.389949357226334</v>
      </c>
      <c r="E19" s="2">
        <v>0.40190655525479602</v>
      </c>
      <c r="F19" s="2">
        <v>0.41544117647058798</v>
      </c>
      <c r="G19" s="2">
        <v>0.43021766965428898</v>
      </c>
      <c r="H19" s="2">
        <v>0.43946328271271101</v>
      </c>
    </row>
    <row r="20" spans="1:8" x14ac:dyDescent="0.3">
      <c r="A20" s="8" t="s">
        <v>31</v>
      </c>
      <c r="B20" s="2">
        <v>0.641442973399733</v>
      </c>
      <c r="C20" s="2">
        <v>0.62845943698776596</v>
      </c>
      <c r="D20" s="2">
        <v>0.61005064277366605</v>
      </c>
      <c r="E20" s="2">
        <v>0.59809344474520398</v>
      </c>
      <c r="F20" s="2">
        <v>0.58455882352941202</v>
      </c>
      <c r="G20" s="2">
        <v>0.56978233034571102</v>
      </c>
      <c r="H20" s="2">
        <v>0.56053671728728904</v>
      </c>
    </row>
    <row r="21" spans="1:8" x14ac:dyDescent="0.3">
      <c r="A21" s="8" t="s">
        <v>32</v>
      </c>
      <c r="B21" s="2">
        <v>0.42512420156139102</v>
      </c>
      <c r="C21" s="2">
        <v>0.42474192474192501</v>
      </c>
      <c r="D21" s="2">
        <v>0.425881691724041</v>
      </c>
      <c r="E21" s="2">
        <v>0.442907941525089</v>
      </c>
      <c r="F21" s="2">
        <v>0.45980554896846099</v>
      </c>
      <c r="G21" s="2">
        <v>0.46390278770550403</v>
      </c>
      <c r="H21" s="2">
        <v>0.48196940940046901</v>
      </c>
    </row>
    <row r="22" spans="1:8" x14ac:dyDescent="0.3">
      <c r="A22" s="8" t="s">
        <v>33</v>
      </c>
      <c r="B22" s="2">
        <v>0.57487579843860903</v>
      </c>
      <c r="C22" s="2">
        <v>0.57525807525807504</v>
      </c>
      <c r="D22" s="2">
        <v>0.574118308275959</v>
      </c>
      <c r="E22" s="2">
        <v>0.55709205847491094</v>
      </c>
      <c r="F22" s="2">
        <v>0.54019445103153896</v>
      </c>
      <c r="G22" s="2">
        <v>0.53609721229449603</v>
      </c>
      <c r="H22" s="2">
        <v>0.51803059059953105</v>
      </c>
    </row>
    <row r="23" spans="1:8" x14ac:dyDescent="0.3">
      <c r="A23" s="8" t="s">
        <v>34</v>
      </c>
      <c r="B23" s="2">
        <v>0.358269736420189</v>
      </c>
      <c r="C23" s="2">
        <v>0.36676960727188002</v>
      </c>
      <c r="D23" s="2">
        <v>0.37969880924585597</v>
      </c>
      <c r="E23" s="2">
        <v>0.38656775807185101</v>
      </c>
      <c r="F23" s="2">
        <v>0.39115487224621098</v>
      </c>
      <c r="G23" s="2">
        <v>0.40021208331067498</v>
      </c>
      <c r="H23" s="2">
        <v>0.41037619259479002</v>
      </c>
    </row>
    <row r="24" spans="1:8" x14ac:dyDescent="0.3">
      <c r="A24" s="8" t="s">
        <v>35</v>
      </c>
      <c r="B24" s="2">
        <v>0.641730263579811</v>
      </c>
      <c r="C24" s="2">
        <v>0.63323039272811998</v>
      </c>
      <c r="D24" s="2">
        <v>0.62030119075414403</v>
      </c>
      <c r="E24" s="2">
        <v>0.61343224192814905</v>
      </c>
      <c r="F24" s="2">
        <v>0.60884512775378896</v>
      </c>
      <c r="G24" s="2">
        <v>0.59978791668932496</v>
      </c>
      <c r="H24" s="2">
        <v>0.58962380740521003</v>
      </c>
    </row>
    <row r="25" spans="1:8" x14ac:dyDescent="0.3">
      <c r="A25" s="15"/>
    </row>
    <row r="26" spans="1:8" x14ac:dyDescent="0.3">
      <c r="A26" s="15"/>
    </row>
    <row r="27" spans="1:8" x14ac:dyDescent="0.3">
      <c r="A27" s="15"/>
      <c r="B27" s="19" t="s">
        <v>23</v>
      </c>
      <c r="C27" s="19"/>
      <c r="D27" s="19"/>
      <c r="E27" s="19"/>
      <c r="F27" s="19"/>
      <c r="G27" s="19"/>
      <c r="H27" s="6" t="s">
        <v>38</v>
      </c>
    </row>
    <row r="28" spans="1:8" x14ac:dyDescent="0.3">
      <c r="A28" s="9" t="s">
        <v>25</v>
      </c>
      <c r="B28" s="4" t="s">
        <v>11</v>
      </c>
      <c r="C28" s="4" t="s">
        <v>12</v>
      </c>
      <c r="D28" s="4" t="s">
        <v>13</v>
      </c>
      <c r="E28" s="4" t="s">
        <v>14</v>
      </c>
      <c r="F28" s="4" t="s">
        <v>15</v>
      </c>
      <c r="G28" s="4" t="s">
        <v>16</v>
      </c>
      <c r="H28" s="4" t="s">
        <v>17</v>
      </c>
    </row>
    <row r="29" spans="1:8" x14ac:dyDescent="0.3">
      <c r="A29" s="8" t="s">
        <v>30</v>
      </c>
      <c r="B29" s="2">
        <v>5.9620596205962099E-2</v>
      </c>
      <c r="C29" s="2">
        <v>-3.9961636828644502E-2</v>
      </c>
      <c r="D29" s="2">
        <v>0.13719613719613699</v>
      </c>
      <c r="E29" s="2">
        <v>5.8857979502196199E-2</v>
      </c>
      <c r="F29" s="2">
        <v>0.11504424778761101</v>
      </c>
      <c r="G29" s="2">
        <v>4.7867063492063502E-2</v>
      </c>
      <c r="H29" s="3">
        <v>0.40692640692640702</v>
      </c>
    </row>
    <row r="30" spans="1:8" x14ac:dyDescent="0.3">
      <c r="A30" s="8" t="s">
        <v>31</v>
      </c>
      <c r="B30" s="2">
        <v>1.89358076121947E-3</v>
      </c>
      <c r="C30" s="2">
        <v>-0.112077112077112</v>
      </c>
      <c r="D30" s="2">
        <v>8.1736909323116197E-2</v>
      </c>
      <c r="E30" s="2">
        <v>1.18063754427391E-3</v>
      </c>
      <c r="F30" s="2">
        <v>4.9528301886792497E-2</v>
      </c>
      <c r="G30" s="2">
        <v>9.1760299625468205E-3</v>
      </c>
      <c r="H30" s="3">
        <v>0.14708386547467001</v>
      </c>
    </row>
    <row r="31" spans="1:8" x14ac:dyDescent="0.3">
      <c r="A31" s="8" t="s">
        <v>32</v>
      </c>
      <c r="B31" s="2">
        <v>-0.14824707846410701</v>
      </c>
      <c r="C31" s="2">
        <v>0.18816150529204201</v>
      </c>
      <c r="D31" s="2">
        <v>0.109534806994391</v>
      </c>
      <c r="E31" s="2">
        <v>0.153137079988106</v>
      </c>
      <c r="F31" s="2">
        <v>0.33883445074780799</v>
      </c>
      <c r="G31" s="2">
        <v>-0.168528505392912</v>
      </c>
      <c r="H31" s="3">
        <v>0.42428241504454001</v>
      </c>
    </row>
    <row r="32" spans="1:8" x14ac:dyDescent="0.3">
      <c r="A32" s="8" t="s">
        <v>33</v>
      </c>
      <c r="B32" s="2">
        <v>-0.14691358024691401</v>
      </c>
      <c r="C32" s="2">
        <v>0.18263386396526801</v>
      </c>
      <c r="D32" s="2">
        <v>3.5242290748898703E-2</v>
      </c>
      <c r="E32" s="2">
        <v>7.7068557919621694E-2</v>
      </c>
      <c r="F32" s="2">
        <v>0.31694468832308997</v>
      </c>
      <c r="G32" s="2">
        <v>-0.22666666666666699</v>
      </c>
      <c r="H32" s="3">
        <v>0.13558492413118001</v>
      </c>
    </row>
    <row r="33" spans="1:8" x14ac:dyDescent="0.3">
      <c r="A33" s="8" t="s">
        <v>34</v>
      </c>
      <c r="B33" s="2">
        <v>0.126734091112503</v>
      </c>
      <c r="C33" s="2">
        <v>3.3441893716736802E-2</v>
      </c>
      <c r="D33" s="2">
        <v>4.5426594926979202E-2</v>
      </c>
      <c r="E33" s="2">
        <v>4.5658407470038999E-2</v>
      </c>
      <c r="F33" s="2">
        <v>3.4945858529039503E-2</v>
      </c>
      <c r="G33" s="2">
        <v>0.12799782593926201</v>
      </c>
      <c r="H33" s="3">
        <v>0.27617217524980803</v>
      </c>
    </row>
    <row r="34" spans="1:8" x14ac:dyDescent="0.3">
      <c r="A34" s="8" t="s">
        <v>35</v>
      </c>
      <c r="B34" s="2">
        <v>8.6044071353620105E-2</v>
      </c>
      <c r="C34" s="2">
        <v>-2.21302047389004E-2</v>
      </c>
      <c r="D34" s="2">
        <v>1.54794391643926E-2</v>
      </c>
      <c r="E34" s="2">
        <v>2.5668350090348901E-2</v>
      </c>
      <c r="F34" s="2">
        <v>-3.5235126710936402E-3</v>
      </c>
      <c r="G34" s="2">
        <v>8.1418015322544099E-2</v>
      </c>
      <c r="H34" s="3">
        <v>0.12237696433612499</v>
      </c>
    </row>
    <row r="35" spans="1:8" x14ac:dyDescent="0.3">
      <c r="A35" s="11" t="s">
        <v>10</v>
      </c>
      <c r="B35" s="3">
        <v>4.9177858126721798E-2</v>
      </c>
      <c r="C35" s="3">
        <v>6.8309093519867102E-3</v>
      </c>
      <c r="D35" s="3">
        <v>4.4659956806976098E-2</v>
      </c>
      <c r="E35" s="3">
        <v>4.3355306783165001E-2</v>
      </c>
      <c r="F35" s="3">
        <v>7.1873189150793507E-2</v>
      </c>
      <c r="G35" s="3">
        <v>2.9419971399672101E-2</v>
      </c>
      <c r="H35" s="3">
        <v>0.202660853265963</v>
      </c>
    </row>
    <row r="36" spans="1:8" x14ac:dyDescent="0.3">
      <c r="A36" s="15"/>
    </row>
    <row r="37" spans="1:8" x14ac:dyDescent="0.3">
      <c r="A37" s="13" t="s">
        <v>26</v>
      </c>
    </row>
    <row r="38" spans="1:8" x14ac:dyDescent="0.3">
      <c r="A38" s="14" t="s">
        <v>27</v>
      </c>
    </row>
    <row r="39" spans="1:8" x14ac:dyDescent="0.3">
      <c r="A39" s="14" t="s">
        <v>28</v>
      </c>
    </row>
    <row r="40" spans="1:8" x14ac:dyDescent="0.3">
      <c r="A40" s="14" t="s">
        <v>39</v>
      </c>
    </row>
    <row r="41" spans="1:8" x14ac:dyDescent="0.3">
      <c r="A41" s="14" t="s">
        <v>29</v>
      </c>
    </row>
    <row r="42" spans="1:8" x14ac:dyDescent="0.3">
      <c r="A42" s="15"/>
    </row>
    <row r="43" spans="1:8" x14ac:dyDescent="0.3">
      <c r="A43" s="15"/>
    </row>
    <row r="44" spans="1:8" x14ac:dyDescent="0.3">
      <c r="A44" s="15"/>
    </row>
    <row r="45" spans="1:8" x14ac:dyDescent="0.3">
      <c r="A45" s="15"/>
    </row>
    <row r="46" spans="1:8" x14ac:dyDescent="0.3">
      <c r="A46" s="15"/>
    </row>
    <row r="47" spans="1:8" x14ac:dyDescent="0.3">
      <c r="A47" s="15"/>
    </row>
    <row r="48" spans="1:8"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17:H17"/>
    <mergeCell ref="B27:G27"/>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58</v>
      </c>
    </row>
    <row r="2" spans="1:8" ht="15.6" x14ac:dyDescent="0.3">
      <c r="A2" s="12" t="s">
        <v>19</v>
      </c>
    </row>
    <row r="3" spans="1:8" ht="15.6" x14ac:dyDescent="0.3">
      <c r="A3" s="12" t="s">
        <v>20</v>
      </c>
    </row>
    <row r="4" spans="1:8" ht="15.6" x14ac:dyDescent="0.3">
      <c r="A4" s="12" t="s">
        <v>59</v>
      </c>
    </row>
    <row r="5" spans="1:8" x14ac:dyDescent="0.3">
      <c r="A5" s="16" t="str">
        <f>HYPERLINK("#'Table of contents'!A5",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40</v>
      </c>
      <c r="B8" s="1">
        <v>5</v>
      </c>
      <c r="C8" s="1">
        <v>4</v>
      </c>
      <c r="D8" s="1">
        <v>2</v>
      </c>
      <c r="E8" s="1">
        <v>9</v>
      </c>
      <c r="F8" s="1">
        <v>6</v>
      </c>
      <c r="G8" s="1">
        <v>3</v>
      </c>
      <c r="H8" s="1">
        <v>6</v>
      </c>
    </row>
    <row r="9" spans="1:8" x14ac:dyDescent="0.3">
      <c r="A9" s="7" t="s">
        <v>41</v>
      </c>
      <c r="B9" s="1">
        <v>1065</v>
      </c>
      <c r="C9" s="1">
        <v>1080</v>
      </c>
      <c r="D9" s="1">
        <v>1026</v>
      </c>
      <c r="E9" s="1">
        <v>1183</v>
      </c>
      <c r="F9" s="1">
        <v>1223</v>
      </c>
      <c r="G9" s="1">
        <v>1373</v>
      </c>
      <c r="H9" s="1">
        <v>1447</v>
      </c>
    </row>
    <row r="10" spans="1:8" x14ac:dyDescent="0.3">
      <c r="A10" s="7" t="s">
        <v>42</v>
      </c>
      <c r="B10" s="1">
        <v>3529</v>
      </c>
      <c r="C10" s="1">
        <v>3537</v>
      </c>
      <c r="D10" s="1">
        <v>3239</v>
      </c>
      <c r="E10" s="1">
        <v>3416</v>
      </c>
      <c r="F10" s="1">
        <v>3507</v>
      </c>
      <c r="G10" s="1">
        <v>3687</v>
      </c>
      <c r="H10" s="1">
        <v>3700</v>
      </c>
    </row>
    <row r="11" spans="1:8" x14ac:dyDescent="0.3">
      <c r="A11" s="7" t="s">
        <v>43</v>
      </c>
      <c r="B11" s="1">
        <v>2781</v>
      </c>
      <c r="C11" s="1">
        <v>2870</v>
      </c>
      <c r="D11" s="1">
        <v>2575</v>
      </c>
      <c r="E11" s="1">
        <v>2882</v>
      </c>
      <c r="F11" s="1">
        <v>2944</v>
      </c>
      <c r="G11" s="1">
        <v>3202</v>
      </c>
      <c r="H11" s="1">
        <v>3248</v>
      </c>
    </row>
    <row r="12" spans="1:8" x14ac:dyDescent="0.3">
      <c r="A12" s="7" t="s">
        <v>44</v>
      </c>
      <c r="B12" s="1">
        <v>822</v>
      </c>
      <c r="C12" s="1">
        <v>883</v>
      </c>
      <c r="D12" s="1">
        <v>803</v>
      </c>
      <c r="E12" s="1">
        <v>940</v>
      </c>
      <c r="F12" s="1">
        <v>946</v>
      </c>
      <c r="G12" s="1">
        <v>1026</v>
      </c>
      <c r="H12" s="1">
        <v>1121</v>
      </c>
    </row>
    <row r="13" spans="1:8" x14ac:dyDescent="0.3">
      <c r="A13" s="7" t="s">
        <v>45</v>
      </c>
      <c r="B13" s="1">
        <v>31</v>
      </c>
      <c r="C13" s="1">
        <v>45</v>
      </c>
      <c r="D13" s="1">
        <v>56</v>
      </c>
      <c r="E13" s="1">
        <v>67</v>
      </c>
      <c r="F13" s="1">
        <v>78</v>
      </c>
      <c r="G13" s="1">
        <v>81</v>
      </c>
      <c r="H13" s="1">
        <v>92</v>
      </c>
    </row>
    <row r="14" spans="1:8" x14ac:dyDescent="0.3">
      <c r="A14" s="7" t="s">
        <v>46</v>
      </c>
      <c r="B14" s="1">
        <v>0</v>
      </c>
      <c r="C14" s="1">
        <v>1</v>
      </c>
      <c r="D14" s="1">
        <v>2</v>
      </c>
      <c r="E14" s="1">
        <v>0</v>
      </c>
      <c r="F14" s="1">
        <v>0</v>
      </c>
      <c r="G14" s="1">
        <v>3</v>
      </c>
      <c r="H14" s="1">
        <v>1</v>
      </c>
    </row>
    <row r="15" spans="1:8" x14ac:dyDescent="0.3">
      <c r="A15" s="7" t="s">
        <v>47</v>
      </c>
      <c r="B15" s="1">
        <v>1018</v>
      </c>
      <c r="C15" s="1">
        <v>833</v>
      </c>
      <c r="D15" s="1">
        <v>971</v>
      </c>
      <c r="E15" s="1">
        <v>935</v>
      </c>
      <c r="F15" s="1">
        <v>1120</v>
      </c>
      <c r="G15" s="1">
        <v>1581</v>
      </c>
      <c r="H15" s="1">
        <v>1214</v>
      </c>
    </row>
    <row r="16" spans="1:8" x14ac:dyDescent="0.3">
      <c r="A16" s="7" t="s">
        <v>48</v>
      </c>
      <c r="B16" s="1">
        <v>3156</v>
      </c>
      <c r="C16" s="1">
        <v>2708</v>
      </c>
      <c r="D16" s="1">
        <v>3262</v>
      </c>
      <c r="E16" s="1">
        <v>3484</v>
      </c>
      <c r="F16" s="1">
        <v>3857</v>
      </c>
      <c r="G16" s="1">
        <v>5149</v>
      </c>
      <c r="H16" s="1">
        <v>4062</v>
      </c>
    </row>
    <row r="17" spans="1:8" x14ac:dyDescent="0.3">
      <c r="A17" s="7" t="s">
        <v>49</v>
      </c>
      <c r="B17" s="1">
        <v>2425</v>
      </c>
      <c r="C17" s="1">
        <v>2067</v>
      </c>
      <c r="D17" s="1">
        <v>2388</v>
      </c>
      <c r="E17" s="1">
        <v>2610</v>
      </c>
      <c r="F17" s="1">
        <v>2824</v>
      </c>
      <c r="G17" s="1">
        <v>3629</v>
      </c>
      <c r="H17" s="1">
        <v>2957</v>
      </c>
    </row>
    <row r="18" spans="1:8" x14ac:dyDescent="0.3">
      <c r="A18" s="7" t="s">
        <v>50</v>
      </c>
      <c r="B18" s="1">
        <v>431</v>
      </c>
      <c r="C18" s="1">
        <v>380</v>
      </c>
      <c r="D18" s="1">
        <v>472</v>
      </c>
      <c r="E18" s="1">
        <v>532</v>
      </c>
      <c r="F18" s="1">
        <v>597</v>
      </c>
      <c r="G18" s="1">
        <v>787</v>
      </c>
      <c r="H18" s="1">
        <v>680</v>
      </c>
    </row>
    <row r="19" spans="1:8" x14ac:dyDescent="0.3">
      <c r="A19" s="7" t="s">
        <v>51</v>
      </c>
      <c r="B19" s="1">
        <v>15</v>
      </c>
      <c r="C19" s="1">
        <v>17</v>
      </c>
      <c r="D19" s="1">
        <v>22</v>
      </c>
      <c r="E19" s="1">
        <v>32</v>
      </c>
      <c r="F19" s="1">
        <v>36</v>
      </c>
      <c r="G19" s="1">
        <v>43</v>
      </c>
      <c r="H19" s="1">
        <v>43</v>
      </c>
    </row>
    <row r="20" spans="1:8" x14ac:dyDescent="0.3">
      <c r="A20" s="7" t="s">
        <v>52</v>
      </c>
      <c r="B20" s="1">
        <v>5</v>
      </c>
      <c r="C20" s="1">
        <v>4</v>
      </c>
      <c r="D20" s="1">
        <v>7</v>
      </c>
      <c r="E20" s="1">
        <v>3</v>
      </c>
      <c r="F20" s="1">
        <v>0</v>
      </c>
      <c r="G20" s="1">
        <v>2</v>
      </c>
      <c r="H20" s="1">
        <v>5</v>
      </c>
    </row>
    <row r="21" spans="1:8" x14ac:dyDescent="0.3">
      <c r="A21" s="7" t="s">
        <v>53</v>
      </c>
      <c r="B21" s="1">
        <v>3800</v>
      </c>
      <c r="C21" s="1">
        <v>4064</v>
      </c>
      <c r="D21" s="1">
        <v>3759</v>
      </c>
      <c r="E21" s="1">
        <v>3878</v>
      </c>
      <c r="F21" s="1">
        <v>3847</v>
      </c>
      <c r="G21" s="1">
        <v>4014</v>
      </c>
      <c r="H21" s="1">
        <v>4675</v>
      </c>
    </row>
    <row r="22" spans="1:8" x14ac:dyDescent="0.3">
      <c r="A22" s="7" t="s">
        <v>54</v>
      </c>
      <c r="B22" s="1">
        <v>14573</v>
      </c>
      <c r="C22" s="1">
        <v>15962</v>
      </c>
      <c r="D22" s="1">
        <v>15735</v>
      </c>
      <c r="E22" s="1">
        <v>16051</v>
      </c>
      <c r="F22" s="1">
        <v>16246</v>
      </c>
      <c r="G22" s="1">
        <v>16106</v>
      </c>
      <c r="H22" s="1">
        <v>17372</v>
      </c>
    </row>
    <row r="23" spans="1:8" x14ac:dyDescent="0.3">
      <c r="A23" s="7" t="s">
        <v>55</v>
      </c>
      <c r="B23" s="1">
        <v>10757</v>
      </c>
      <c r="C23" s="1">
        <v>11875</v>
      </c>
      <c r="D23" s="1">
        <v>12038</v>
      </c>
      <c r="E23" s="1">
        <v>12353</v>
      </c>
      <c r="F23" s="1">
        <v>13026</v>
      </c>
      <c r="G23" s="1">
        <v>13164</v>
      </c>
      <c r="H23" s="1">
        <v>14432</v>
      </c>
    </row>
    <row r="24" spans="1:8" x14ac:dyDescent="0.3">
      <c r="A24" s="7" t="s">
        <v>56</v>
      </c>
      <c r="B24" s="1">
        <v>2004</v>
      </c>
      <c r="C24" s="1">
        <v>2329</v>
      </c>
      <c r="D24" s="1">
        <v>2609</v>
      </c>
      <c r="E24" s="1">
        <v>2763</v>
      </c>
      <c r="F24" s="1">
        <v>3085</v>
      </c>
      <c r="G24" s="1">
        <v>3289</v>
      </c>
      <c r="H24" s="1">
        <v>3746</v>
      </c>
    </row>
    <row r="25" spans="1:8" x14ac:dyDescent="0.3">
      <c r="A25" s="7" t="s">
        <v>57</v>
      </c>
      <c r="B25" s="1">
        <v>47</v>
      </c>
      <c r="C25" s="1">
        <v>90</v>
      </c>
      <c r="D25" s="1">
        <v>116</v>
      </c>
      <c r="E25" s="1">
        <v>136</v>
      </c>
      <c r="F25" s="1">
        <v>155</v>
      </c>
      <c r="G25" s="1">
        <v>203</v>
      </c>
      <c r="H25" s="1">
        <v>228</v>
      </c>
    </row>
    <row r="26" spans="1:8" x14ac:dyDescent="0.3">
      <c r="A26" s="10" t="s">
        <v>10</v>
      </c>
      <c r="B26" s="5">
        <v>46464</v>
      </c>
      <c r="C26" s="5">
        <v>48749</v>
      </c>
      <c r="D26" s="5">
        <v>49082</v>
      </c>
      <c r="E26" s="5">
        <v>51274</v>
      </c>
      <c r="F26" s="5">
        <v>53497</v>
      </c>
      <c r="G26" s="5">
        <v>57342</v>
      </c>
      <c r="H26" s="5">
        <v>59029</v>
      </c>
    </row>
    <row r="27" spans="1:8" x14ac:dyDescent="0.3">
      <c r="A27" s="15"/>
    </row>
    <row r="28" spans="1:8" x14ac:dyDescent="0.3">
      <c r="A28" s="15"/>
    </row>
    <row r="29" spans="1:8" x14ac:dyDescent="0.3">
      <c r="A29" s="15"/>
      <c r="B29" s="19" t="s">
        <v>22</v>
      </c>
      <c r="C29" s="20"/>
      <c r="D29" s="20"/>
      <c r="E29" s="20"/>
      <c r="F29" s="20"/>
      <c r="G29" s="20"/>
      <c r="H29" s="20"/>
    </row>
    <row r="30" spans="1:8" x14ac:dyDescent="0.3">
      <c r="A30" s="9" t="s">
        <v>25</v>
      </c>
      <c r="B30" s="4" t="s">
        <v>0</v>
      </c>
      <c r="C30" s="4" t="s">
        <v>1</v>
      </c>
      <c r="D30" s="4" t="s">
        <v>2</v>
      </c>
      <c r="E30" s="4" t="s">
        <v>3</v>
      </c>
      <c r="F30" s="4" t="s">
        <v>4</v>
      </c>
      <c r="G30" s="4" t="s">
        <v>5</v>
      </c>
      <c r="H30" s="4" t="s">
        <v>6</v>
      </c>
    </row>
    <row r="31" spans="1:8" x14ac:dyDescent="0.3">
      <c r="A31" s="8" t="s">
        <v>40</v>
      </c>
      <c r="B31" s="2">
        <v>6.0731203692457195E-4</v>
      </c>
      <c r="C31" s="2">
        <v>4.7511580947856E-4</v>
      </c>
      <c r="D31" s="2">
        <v>2.5970653161926999E-4</v>
      </c>
      <c r="E31" s="2">
        <v>1.0591973637754501E-3</v>
      </c>
      <c r="F31" s="2">
        <v>6.8933823529411802E-4</v>
      </c>
      <c r="G31" s="2">
        <v>3.20102432778489E-4</v>
      </c>
      <c r="H31" s="2">
        <v>6.2408986894112704E-4</v>
      </c>
    </row>
    <row r="32" spans="1:8" x14ac:dyDescent="0.3">
      <c r="A32" s="8" t="s">
        <v>41</v>
      </c>
      <c r="B32" s="2">
        <v>0.12935746386493399</v>
      </c>
      <c r="C32" s="2">
        <v>0.12828126855921099</v>
      </c>
      <c r="D32" s="2">
        <v>0.13322945072068601</v>
      </c>
      <c r="E32" s="2">
        <v>0.13922560903848399</v>
      </c>
      <c r="F32" s="2">
        <v>0.140510110294118</v>
      </c>
      <c r="G32" s="2">
        <v>0.146500213401622</v>
      </c>
      <c r="H32" s="2">
        <v>0.150509673392969</v>
      </c>
    </row>
    <row r="33" spans="1:8" x14ac:dyDescent="0.3">
      <c r="A33" s="8" t="s">
        <v>42</v>
      </c>
      <c r="B33" s="2">
        <v>0.42864083566136302</v>
      </c>
      <c r="C33" s="2">
        <v>0.42012115453141702</v>
      </c>
      <c r="D33" s="2">
        <v>0.42059472795740799</v>
      </c>
      <c r="E33" s="2">
        <v>0.40202424385077101</v>
      </c>
      <c r="F33" s="2">
        <v>0.40291819852941202</v>
      </c>
      <c r="G33" s="2">
        <v>0.39340588988476299</v>
      </c>
      <c r="H33" s="2">
        <v>0.38485541918036198</v>
      </c>
    </row>
    <row r="34" spans="1:8" x14ac:dyDescent="0.3">
      <c r="A34" s="8" t="s">
        <v>43</v>
      </c>
      <c r="B34" s="2">
        <v>0.33778695493744698</v>
      </c>
      <c r="C34" s="2">
        <v>0.34089559330086699</v>
      </c>
      <c r="D34" s="2">
        <v>0.33437215945981003</v>
      </c>
      <c r="E34" s="2">
        <v>0.33917853360009398</v>
      </c>
      <c r="F34" s="2">
        <v>0.33823529411764702</v>
      </c>
      <c r="G34" s="2">
        <v>0.341655996585574</v>
      </c>
      <c r="H34" s="2">
        <v>0.337840649053464</v>
      </c>
    </row>
    <row r="35" spans="1:8" x14ac:dyDescent="0.3">
      <c r="A35" s="8" t="s">
        <v>44</v>
      </c>
      <c r="B35" s="2">
        <v>9.9842098870399604E-2</v>
      </c>
      <c r="C35" s="2">
        <v>0.104881814942392</v>
      </c>
      <c r="D35" s="2">
        <v>0.10427217244513701</v>
      </c>
      <c r="E35" s="2">
        <v>0.110627280216547</v>
      </c>
      <c r="F35" s="2">
        <v>0.108685661764706</v>
      </c>
      <c r="G35" s="2">
        <v>0.109475032010243</v>
      </c>
      <c r="H35" s="2">
        <v>0.116600790513834</v>
      </c>
    </row>
    <row r="36" spans="1:8" x14ac:dyDescent="0.3">
      <c r="A36" s="8" t="s">
        <v>45</v>
      </c>
      <c r="B36" s="2">
        <v>3.7653346289323502E-3</v>
      </c>
      <c r="C36" s="2">
        <v>5.3450528566337998E-3</v>
      </c>
      <c r="D36" s="2">
        <v>7.27178288533957E-3</v>
      </c>
      <c r="E36" s="2">
        <v>7.8851359303283505E-3</v>
      </c>
      <c r="F36" s="2">
        <v>8.9613970588235305E-3</v>
      </c>
      <c r="G36" s="2">
        <v>8.6427656850192099E-3</v>
      </c>
      <c r="H36" s="2">
        <v>9.5693779904306199E-3</v>
      </c>
    </row>
    <row r="37" spans="1:8" x14ac:dyDescent="0.3">
      <c r="A37" s="8" t="s">
        <v>46</v>
      </c>
      <c r="B37" s="2">
        <v>0</v>
      </c>
      <c r="C37" s="2">
        <v>1.6650016650016699E-4</v>
      </c>
      <c r="D37" s="2">
        <v>2.8101728256287799E-4</v>
      </c>
      <c r="E37" s="2">
        <v>0</v>
      </c>
      <c r="F37" s="2">
        <v>0</v>
      </c>
      <c r="G37" s="2">
        <v>2.6804860614724801E-4</v>
      </c>
      <c r="H37" s="2">
        <v>1.1164452383610601E-4</v>
      </c>
    </row>
    <row r="38" spans="1:8" x14ac:dyDescent="0.3">
      <c r="A38" s="8" t="s">
        <v>47</v>
      </c>
      <c r="B38" s="2">
        <v>0.144499645138396</v>
      </c>
      <c r="C38" s="2">
        <v>0.13869463869463899</v>
      </c>
      <c r="D38" s="2">
        <v>0.136433890684277</v>
      </c>
      <c r="E38" s="2">
        <v>0.123139733965495</v>
      </c>
      <c r="F38" s="2">
        <v>0.13279582641688401</v>
      </c>
      <c r="G38" s="2">
        <v>0.1412616154396</v>
      </c>
      <c r="H38" s="2">
        <v>0.13553645193703201</v>
      </c>
    </row>
    <row r="39" spans="1:8" x14ac:dyDescent="0.3">
      <c r="A39" s="8" t="s">
        <v>48</v>
      </c>
      <c r="B39" s="2">
        <v>0.447977288857346</v>
      </c>
      <c r="C39" s="2">
        <v>0.45088245088245099</v>
      </c>
      <c r="D39" s="2">
        <v>0.45833918786005301</v>
      </c>
      <c r="E39" s="2">
        <v>0.45884367180297603</v>
      </c>
      <c r="F39" s="2">
        <v>0.45731562722314401</v>
      </c>
      <c r="G39" s="2">
        <v>0.46006075768406002</v>
      </c>
      <c r="H39" s="2">
        <v>0.45350005582226199</v>
      </c>
    </row>
    <row r="40" spans="1:8" x14ac:dyDescent="0.3">
      <c r="A40" s="8" t="s">
        <v>49</v>
      </c>
      <c r="B40" s="2">
        <v>0.34421575585521602</v>
      </c>
      <c r="C40" s="2">
        <v>0.34415584415584399</v>
      </c>
      <c r="D40" s="2">
        <v>0.335534635380076</v>
      </c>
      <c r="E40" s="2">
        <v>0.34373765310154097</v>
      </c>
      <c r="F40" s="2">
        <v>0.33483519089399999</v>
      </c>
      <c r="G40" s="2">
        <v>0.32424946390278803</v>
      </c>
      <c r="H40" s="2">
        <v>0.33013285698336498</v>
      </c>
    </row>
    <row r="41" spans="1:8" x14ac:dyDescent="0.3">
      <c r="A41" s="8" t="s">
        <v>50</v>
      </c>
      <c r="B41" s="2">
        <v>6.1178140525195199E-2</v>
      </c>
      <c r="C41" s="2">
        <v>6.3270063270063306E-2</v>
      </c>
      <c r="D41" s="2">
        <v>6.6320078684839107E-2</v>
      </c>
      <c r="E41" s="2">
        <v>7.0064533122612904E-2</v>
      </c>
      <c r="F41" s="2">
        <v>7.0784918188285501E-2</v>
      </c>
      <c r="G41" s="2">
        <v>7.0318084345961401E-2</v>
      </c>
      <c r="H41" s="2">
        <v>7.5918276208552002E-2</v>
      </c>
    </row>
    <row r="42" spans="1:8" x14ac:dyDescent="0.3">
      <c r="A42" s="8" t="s">
        <v>51</v>
      </c>
      <c r="B42" s="2">
        <v>2.1291696238467002E-3</v>
      </c>
      <c r="C42" s="2">
        <v>2.8305028305028301E-3</v>
      </c>
      <c r="D42" s="2">
        <v>3.0911901081916498E-3</v>
      </c>
      <c r="E42" s="2">
        <v>4.21440800737521E-3</v>
      </c>
      <c r="F42" s="2">
        <v>4.2684372776855602E-3</v>
      </c>
      <c r="G42" s="2">
        <v>3.8420300214438898E-3</v>
      </c>
      <c r="H42" s="2">
        <v>4.8007145249525504E-3</v>
      </c>
    </row>
    <row r="43" spans="1:8" x14ac:dyDescent="0.3">
      <c r="A43" s="8" t="s">
        <v>52</v>
      </c>
      <c r="B43" s="2">
        <v>1.6032835246584999E-4</v>
      </c>
      <c r="C43" s="2">
        <v>1.16536534203473E-4</v>
      </c>
      <c r="D43" s="2">
        <v>2.0429605416763999E-4</v>
      </c>
      <c r="E43" s="2">
        <v>8.5266030013642606E-5</v>
      </c>
      <c r="F43" s="2">
        <v>0</v>
      </c>
      <c r="G43" s="2">
        <v>5.4380336070476899E-5</v>
      </c>
      <c r="H43" s="2">
        <v>1.23584952296208E-4</v>
      </c>
    </row>
    <row r="44" spans="1:8" x14ac:dyDescent="0.3">
      <c r="A44" s="8" t="s">
        <v>53</v>
      </c>
      <c r="B44" s="2">
        <v>0.121849547874046</v>
      </c>
      <c r="C44" s="2">
        <v>0.11840111875072799</v>
      </c>
      <c r="D44" s="2">
        <v>0.109706981088022</v>
      </c>
      <c r="E44" s="2">
        <v>0.110220554797635</v>
      </c>
      <c r="F44" s="2">
        <v>0.105805990263759</v>
      </c>
      <c r="G44" s="2">
        <v>0.109141334493447</v>
      </c>
      <c r="H44" s="2">
        <v>0.11555193039695499</v>
      </c>
    </row>
    <row r="45" spans="1:8" x14ac:dyDescent="0.3">
      <c r="A45" s="8" t="s">
        <v>54</v>
      </c>
      <c r="B45" s="2">
        <v>0.467293016096967</v>
      </c>
      <c r="C45" s="2">
        <v>0.46503903973895799</v>
      </c>
      <c r="D45" s="2">
        <v>0.45922834461825801</v>
      </c>
      <c r="E45" s="2">
        <v>0.45620168258299199</v>
      </c>
      <c r="F45" s="2">
        <v>0.44682196980115002</v>
      </c>
      <c r="G45" s="2">
        <v>0.43792484637555101</v>
      </c>
      <c r="H45" s="2">
        <v>0.429383558257946</v>
      </c>
    </row>
    <row r="46" spans="1:8" x14ac:dyDescent="0.3">
      <c r="A46" s="8" t="s">
        <v>55</v>
      </c>
      <c r="B46" s="2">
        <v>0.34493041749503001</v>
      </c>
      <c r="C46" s="2">
        <v>0.34596783591656</v>
      </c>
      <c r="D46" s="2">
        <v>0.351330842867149</v>
      </c>
      <c r="E46" s="2">
        <v>0.35109708958617603</v>
      </c>
      <c r="F46" s="2">
        <v>0.35826067823647501</v>
      </c>
      <c r="G46" s="2">
        <v>0.35793137201587899</v>
      </c>
      <c r="H46" s="2">
        <v>0.35671560630777599</v>
      </c>
    </row>
    <row r="47" spans="1:8" x14ac:dyDescent="0.3">
      <c r="A47" s="8" t="s">
        <v>56</v>
      </c>
      <c r="B47" s="2">
        <v>6.4259603668312695E-2</v>
      </c>
      <c r="C47" s="2">
        <v>6.7853397039971994E-2</v>
      </c>
      <c r="D47" s="2">
        <v>7.6144057903338794E-2</v>
      </c>
      <c r="E47" s="2">
        <v>7.8530013642564803E-2</v>
      </c>
      <c r="F47" s="2">
        <v>8.4848318160565497E-2</v>
      </c>
      <c r="G47" s="2">
        <v>8.9428462667899306E-2</v>
      </c>
      <c r="H47" s="2">
        <v>9.2589846260319297E-2</v>
      </c>
    </row>
    <row r="48" spans="1:8" x14ac:dyDescent="0.3">
      <c r="A48" s="8" t="s">
        <v>57</v>
      </c>
      <c r="B48" s="2">
        <v>1.5070865131789899E-3</v>
      </c>
      <c r="C48" s="2">
        <v>2.6220720195781399E-3</v>
      </c>
      <c r="D48" s="2">
        <v>3.3854774690637401E-3</v>
      </c>
      <c r="E48" s="2">
        <v>3.86539336061846E-3</v>
      </c>
      <c r="F48" s="2">
        <v>4.2630435380511004E-3</v>
      </c>
      <c r="G48" s="2">
        <v>5.5196041111534103E-3</v>
      </c>
      <c r="H48" s="2">
        <v>5.6354738247070997E-3</v>
      </c>
    </row>
    <row r="49" spans="1:8" x14ac:dyDescent="0.3">
      <c r="A49" s="15"/>
    </row>
    <row r="50" spans="1:8" x14ac:dyDescent="0.3">
      <c r="A50" s="15"/>
    </row>
    <row r="51" spans="1:8" x14ac:dyDescent="0.3">
      <c r="A51" s="15"/>
      <c r="B51" s="19" t="s">
        <v>23</v>
      </c>
      <c r="C51" s="19"/>
      <c r="D51" s="19"/>
      <c r="E51" s="19"/>
      <c r="F51" s="19"/>
      <c r="G51" s="19"/>
      <c r="H51" s="6" t="s">
        <v>38</v>
      </c>
    </row>
    <row r="52" spans="1:8" x14ac:dyDescent="0.3">
      <c r="A52" s="9" t="s">
        <v>25</v>
      </c>
      <c r="B52" s="4" t="s">
        <v>11</v>
      </c>
      <c r="C52" s="4" t="s">
        <v>12</v>
      </c>
      <c r="D52" s="4" t="s">
        <v>13</v>
      </c>
      <c r="E52" s="4" t="s">
        <v>14</v>
      </c>
      <c r="F52" s="4" t="s">
        <v>15</v>
      </c>
      <c r="G52" s="4" t="s">
        <v>16</v>
      </c>
      <c r="H52" s="4" t="s">
        <v>17</v>
      </c>
    </row>
    <row r="53" spans="1:8" x14ac:dyDescent="0.3">
      <c r="A53" s="8" t="s">
        <v>40</v>
      </c>
      <c r="B53" s="2">
        <v>-0.2</v>
      </c>
      <c r="C53" s="2">
        <v>-0.5</v>
      </c>
      <c r="D53" s="2">
        <v>3.5</v>
      </c>
      <c r="E53" s="2">
        <v>-0.33333333333333298</v>
      </c>
      <c r="F53" s="2">
        <v>-0.5</v>
      </c>
      <c r="G53" s="2">
        <v>1</v>
      </c>
      <c r="H53" s="3">
        <v>2</v>
      </c>
    </row>
    <row r="54" spans="1:8" x14ac:dyDescent="0.3">
      <c r="A54" s="8" t="s">
        <v>41</v>
      </c>
      <c r="B54" s="2">
        <v>1.4084507042253501E-2</v>
      </c>
      <c r="C54" s="2">
        <v>-0.05</v>
      </c>
      <c r="D54" s="2">
        <v>0.153021442495127</v>
      </c>
      <c r="E54" s="2">
        <v>3.38123415046492E-2</v>
      </c>
      <c r="F54" s="2">
        <v>0.122649223221586</v>
      </c>
      <c r="G54" s="2">
        <v>5.3896576839038597E-2</v>
      </c>
      <c r="H54" s="3">
        <v>0.41033138401559499</v>
      </c>
    </row>
    <row r="55" spans="1:8" x14ac:dyDescent="0.3">
      <c r="A55" s="8" t="s">
        <v>42</v>
      </c>
      <c r="B55" s="2">
        <v>2.2669311419665598E-3</v>
      </c>
      <c r="C55" s="2">
        <v>-8.4252191122420106E-2</v>
      </c>
      <c r="D55" s="2">
        <v>5.46464958320469E-2</v>
      </c>
      <c r="E55" s="2">
        <v>2.6639344262295101E-2</v>
      </c>
      <c r="F55" s="2">
        <v>5.1325919589392602E-2</v>
      </c>
      <c r="G55" s="2">
        <v>3.5259018171955501E-3</v>
      </c>
      <c r="H55" s="3">
        <v>0.14232787897499199</v>
      </c>
    </row>
    <row r="56" spans="1:8" x14ac:dyDescent="0.3">
      <c r="A56" s="8" t="s">
        <v>43</v>
      </c>
      <c r="B56" s="2">
        <v>3.2002876663070799E-2</v>
      </c>
      <c r="C56" s="2">
        <v>-0.10278745644599301</v>
      </c>
      <c r="D56" s="2">
        <v>0.119223300970874</v>
      </c>
      <c r="E56" s="2">
        <v>2.15128383067314E-2</v>
      </c>
      <c r="F56" s="2">
        <v>8.7635869565217406E-2</v>
      </c>
      <c r="G56" s="2">
        <v>1.4366021236727001E-2</v>
      </c>
      <c r="H56" s="3">
        <v>0.261359223300971</v>
      </c>
    </row>
    <row r="57" spans="1:8" x14ac:dyDescent="0.3">
      <c r="A57" s="8" t="s">
        <v>44</v>
      </c>
      <c r="B57" s="2">
        <v>7.4209245742092506E-2</v>
      </c>
      <c r="C57" s="2">
        <v>-9.0600226500566206E-2</v>
      </c>
      <c r="D57" s="2">
        <v>0.17061021170610199</v>
      </c>
      <c r="E57" s="2">
        <v>6.3829787234042498E-3</v>
      </c>
      <c r="F57" s="2">
        <v>8.4566596194503199E-2</v>
      </c>
      <c r="G57" s="2">
        <v>9.2592592592592601E-2</v>
      </c>
      <c r="H57" s="3">
        <v>0.39601494396014902</v>
      </c>
    </row>
    <row r="58" spans="1:8" x14ac:dyDescent="0.3">
      <c r="A58" s="8" t="s">
        <v>45</v>
      </c>
      <c r="B58" s="2">
        <v>0.45161290322580599</v>
      </c>
      <c r="C58" s="2">
        <v>0.24444444444444399</v>
      </c>
      <c r="D58" s="2">
        <v>0.19642857142857101</v>
      </c>
      <c r="E58" s="2">
        <v>0.164179104477612</v>
      </c>
      <c r="F58" s="2">
        <v>3.8461538461538498E-2</v>
      </c>
      <c r="G58" s="2">
        <v>0.13580246913580199</v>
      </c>
      <c r="H58" s="3">
        <v>0.64285714285714302</v>
      </c>
    </row>
    <row r="59" spans="1:8" x14ac:dyDescent="0.3">
      <c r="A59" s="8" t="s">
        <v>46</v>
      </c>
      <c r="B59" s="2">
        <v>0</v>
      </c>
      <c r="C59" s="2">
        <v>1</v>
      </c>
      <c r="D59" s="2">
        <v>-1</v>
      </c>
      <c r="E59" s="2">
        <v>0</v>
      </c>
      <c r="F59" s="2">
        <v>0</v>
      </c>
      <c r="G59" s="2">
        <v>-0.66666666666666696</v>
      </c>
      <c r="H59" s="3">
        <v>-0.5</v>
      </c>
    </row>
    <row r="60" spans="1:8" x14ac:dyDescent="0.3">
      <c r="A60" s="8" t="s">
        <v>47</v>
      </c>
      <c r="B60" s="2">
        <v>-0.18172888015717101</v>
      </c>
      <c r="C60" s="2">
        <v>0.16566626650660299</v>
      </c>
      <c r="D60" s="2">
        <v>-3.7075180226570498E-2</v>
      </c>
      <c r="E60" s="2">
        <v>0.19786096256684499</v>
      </c>
      <c r="F60" s="2">
        <v>0.411607142857143</v>
      </c>
      <c r="G60" s="2">
        <v>-0.23213156230234</v>
      </c>
      <c r="H60" s="3">
        <v>0.25025746652935099</v>
      </c>
    </row>
    <row r="61" spans="1:8" x14ac:dyDescent="0.3">
      <c r="A61" s="8" t="s">
        <v>48</v>
      </c>
      <c r="B61" s="2">
        <v>-0.14195183776932799</v>
      </c>
      <c r="C61" s="2">
        <v>0.20457902511078299</v>
      </c>
      <c r="D61" s="2">
        <v>6.8056407112201095E-2</v>
      </c>
      <c r="E61" s="2">
        <v>0.107060849598163</v>
      </c>
      <c r="F61" s="2">
        <v>0.334975369458128</v>
      </c>
      <c r="G61" s="2">
        <v>-0.211108953194795</v>
      </c>
      <c r="H61" s="3">
        <v>0.24524831391784199</v>
      </c>
    </row>
    <row r="62" spans="1:8" x14ac:dyDescent="0.3">
      <c r="A62" s="8" t="s">
        <v>49</v>
      </c>
      <c r="B62" s="2">
        <v>-0.14762886597938099</v>
      </c>
      <c r="C62" s="2">
        <v>0.155297532656023</v>
      </c>
      <c r="D62" s="2">
        <v>9.2964824120603001E-2</v>
      </c>
      <c r="E62" s="2">
        <v>8.1992337164751003E-2</v>
      </c>
      <c r="F62" s="2">
        <v>0.28505665722379597</v>
      </c>
      <c r="G62" s="2">
        <v>-0.18517497933315</v>
      </c>
      <c r="H62" s="3">
        <v>0.23827470686767199</v>
      </c>
    </row>
    <row r="63" spans="1:8" x14ac:dyDescent="0.3">
      <c r="A63" s="8" t="s">
        <v>50</v>
      </c>
      <c r="B63" s="2">
        <v>-0.118329466357309</v>
      </c>
      <c r="C63" s="2">
        <v>0.24210526315789499</v>
      </c>
      <c r="D63" s="2">
        <v>0.12711864406779699</v>
      </c>
      <c r="E63" s="2">
        <v>0.12218045112782</v>
      </c>
      <c r="F63" s="2">
        <v>0.31825795644891097</v>
      </c>
      <c r="G63" s="2">
        <v>-0.135959339263024</v>
      </c>
      <c r="H63" s="3">
        <v>0.44067796610169502</v>
      </c>
    </row>
    <row r="64" spans="1:8" x14ac:dyDescent="0.3">
      <c r="A64" s="8" t="s">
        <v>51</v>
      </c>
      <c r="B64" s="2">
        <v>0.133333333333333</v>
      </c>
      <c r="C64" s="2">
        <v>0.29411764705882398</v>
      </c>
      <c r="D64" s="2">
        <v>0.45454545454545497</v>
      </c>
      <c r="E64" s="2">
        <v>0.125</v>
      </c>
      <c r="F64" s="2">
        <v>0.194444444444444</v>
      </c>
      <c r="G64" s="2">
        <v>0</v>
      </c>
      <c r="H64" s="3">
        <v>0.95454545454545503</v>
      </c>
    </row>
    <row r="65" spans="1:8" x14ac:dyDescent="0.3">
      <c r="A65" s="8" t="s">
        <v>52</v>
      </c>
      <c r="B65" s="2">
        <v>-0.2</v>
      </c>
      <c r="C65" s="2">
        <v>0.75</v>
      </c>
      <c r="D65" s="2">
        <v>-0.57142857142857095</v>
      </c>
      <c r="E65" s="2">
        <v>-1</v>
      </c>
      <c r="F65" s="2">
        <v>0</v>
      </c>
      <c r="G65" s="2">
        <v>1.5</v>
      </c>
      <c r="H65" s="3">
        <v>-0.28571428571428598</v>
      </c>
    </row>
    <row r="66" spans="1:8" x14ac:dyDescent="0.3">
      <c r="A66" s="8" t="s">
        <v>53</v>
      </c>
      <c r="B66" s="2">
        <v>6.9473684210526299E-2</v>
      </c>
      <c r="C66" s="2">
        <v>-7.5049212598425202E-2</v>
      </c>
      <c r="D66" s="2">
        <v>3.1657355679702001E-2</v>
      </c>
      <c r="E66" s="2">
        <v>-7.9938112429087192E-3</v>
      </c>
      <c r="F66" s="2">
        <v>4.3410449701065799E-2</v>
      </c>
      <c r="G66" s="2">
        <v>0.164673642252118</v>
      </c>
      <c r="H66" s="3">
        <v>0.243681830274009</v>
      </c>
    </row>
    <row r="67" spans="1:8" x14ac:dyDescent="0.3">
      <c r="A67" s="8" t="s">
        <v>54</v>
      </c>
      <c r="B67" s="2">
        <v>9.5313250531805394E-2</v>
      </c>
      <c r="C67" s="2">
        <v>-1.42212755293823E-2</v>
      </c>
      <c r="D67" s="2">
        <v>2.0082618366698401E-2</v>
      </c>
      <c r="E67" s="2">
        <v>1.2148775777210101E-2</v>
      </c>
      <c r="F67" s="2">
        <v>-8.6175058475932501E-3</v>
      </c>
      <c r="G67" s="2">
        <v>7.8604246864522498E-2</v>
      </c>
      <c r="H67" s="3">
        <v>0.10403558945027</v>
      </c>
    </row>
    <row r="68" spans="1:8" x14ac:dyDescent="0.3">
      <c r="A68" s="8" t="s">
        <v>55</v>
      </c>
      <c r="B68" s="2">
        <v>0.103932323138421</v>
      </c>
      <c r="C68" s="2">
        <v>1.3726315789473699E-2</v>
      </c>
      <c r="D68" s="2">
        <v>2.61671373982389E-2</v>
      </c>
      <c r="E68" s="2">
        <v>5.44806929490812E-2</v>
      </c>
      <c r="F68" s="2">
        <v>1.0594196222938701E-2</v>
      </c>
      <c r="G68" s="2">
        <v>9.6323305986022498E-2</v>
      </c>
      <c r="H68" s="3">
        <v>0.19887024422661601</v>
      </c>
    </row>
    <row r="69" spans="1:8" x14ac:dyDescent="0.3">
      <c r="A69" s="8" t="s">
        <v>56</v>
      </c>
      <c r="B69" s="2">
        <v>0.16217564870259499</v>
      </c>
      <c r="C69" s="2">
        <v>0.120223271790468</v>
      </c>
      <c r="D69" s="2">
        <v>5.9026446914526597E-2</v>
      </c>
      <c r="E69" s="2">
        <v>0.116539992761491</v>
      </c>
      <c r="F69" s="2">
        <v>6.6126418152350097E-2</v>
      </c>
      <c r="G69" s="2">
        <v>0.138948008513226</v>
      </c>
      <c r="H69" s="3">
        <v>0.43579915676504399</v>
      </c>
    </row>
    <row r="70" spans="1:8" x14ac:dyDescent="0.3">
      <c r="A70" s="8" t="s">
        <v>57</v>
      </c>
      <c r="B70" s="2">
        <v>0.91489361702127703</v>
      </c>
      <c r="C70" s="2">
        <v>0.28888888888888897</v>
      </c>
      <c r="D70" s="2">
        <v>0.17241379310344801</v>
      </c>
      <c r="E70" s="2">
        <v>0.13970588235294101</v>
      </c>
      <c r="F70" s="2">
        <v>0.309677419354839</v>
      </c>
      <c r="G70" s="2">
        <v>0.123152709359606</v>
      </c>
      <c r="H70" s="3">
        <v>0.96551724137931005</v>
      </c>
    </row>
    <row r="71" spans="1:8" x14ac:dyDescent="0.3">
      <c r="A71" s="11" t="s">
        <v>10</v>
      </c>
      <c r="B71" s="3">
        <v>4.9177858126721798E-2</v>
      </c>
      <c r="C71" s="3">
        <v>6.8309093519867102E-3</v>
      </c>
      <c r="D71" s="3">
        <v>4.4659956806976098E-2</v>
      </c>
      <c r="E71" s="3">
        <v>4.3355306783165001E-2</v>
      </c>
      <c r="F71" s="3">
        <v>7.1873189150793507E-2</v>
      </c>
      <c r="G71" s="3">
        <v>2.9419971399672101E-2</v>
      </c>
      <c r="H71" s="3">
        <v>0.202660853265963</v>
      </c>
    </row>
    <row r="72" spans="1:8" x14ac:dyDescent="0.3">
      <c r="A72" s="15"/>
    </row>
    <row r="73" spans="1:8" x14ac:dyDescent="0.3">
      <c r="A73" s="13" t="s">
        <v>26</v>
      </c>
    </row>
    <row r="74" spans="1:8" x14ac:dyDescent="0.3">
      <c r="A74" s="14" t="s">
        <v>27</v>
      </c>
    </row>
    <row r="75" spans="1:8" x14ac:dyDescent="0.3">
      <c r="A75" s="14" t="s">
        <v>28</v>
      </c>
    </row>
    <row r="76" spans="1:8" x14ac:dyDescent="0.3">
      <c r="A76" s="14" t="s">
        <v>60</v>
      </c>
    </row>
    <row r="77" spans="1:8" x14ac:dyDescent="0.3">
      <c r="A77" s="14" t="s">
        <v>29</v>
      </c>
    </row>
    <row r="78" spans="1:8" x14ac:dyDescent="0.3">
      <c r="A78" s="15"/>
    </row>
    <row r="79" spans="1:8" x14ac:dyDescent="0.3">
      <c r="A79" s="15"/>
    </row>
    <row r="80" spans="1:8"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29:H29"/>
    <mergeCell ref="B51:G51"/>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67</v>
      </c>
    </row>
    <row r="2" spans="1:8" ht="15.6" x14ac:dyDescent="0.3">
      <c r="A2" s="12" t="s">
        <v>19</v>
      </c>
    </row>
    <row r="3" spans="1:8" ht="15.6" x14ac:dyDescent="0.3">
      <c r="A3" s="12" t="s">
        <v>20</v>
      </c>
    </row>
    <row r="4" spans="1:8" ht="15.6" x14ac:dyDescent="0.3">
      <c r="A4" s="12" t="s">
        <v>68</v>
      </c>
    </row>
    <row r="5" spans="1:8" x14ac:dyDescent="0.3">
      <c r="A5" s="16" t="str">
        <f>HYPERLINK("#'Table of contents'!A6",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61</v>
      </c>
      <c r="B8" s="1">
        <v>5163</v>
      </c>
      <c r="C8" s="1">
        <v>5214</v>
      </c>
      <c r="D8" s="1">
        <v>4721</v>
      </c>
      <c r="E8" s="1">
        <v>5326</v>
      </c>
      <c r="F8" s="1">
        <v>5444</v>
      </c>
      <c r="G8" s="1">
        <v>5856</v>
      </c>
      <c r="H8" s="1">
        <v>6024</v>
      </c>
    </row>
    <row r="9" spans="1:8" x14ac:dyDescent="0.3">
      <c r="A9" s="7" t="s">
        <v>62</v>
      </c>
      <c r="B9" s="1">
        <v>3070</v>
      </c>
      <c r="C9" s="1">
        <v>3205</v>
      </c>
      <c r="D9" s="1">
        <v>2980</v>
      </c>
      <c r="E9" s="1">
        <v>3171</v>
      </c>
      <c r="F9" s="1">
        <v>3260</v>
      </c>
      <c r="G9" s="1">
        <v>3516</v>
      </c>
      <c r="H9" s="1">
        <v>3590</v>
      </c>
    </row>
    <row r="10" spans="1:8" x14ac:dyDescent="0.3">
      <c r="A10" s="7" t="s">
        <v>63</v>
      </c>
      <c r="B10" s="1">
        <v>5401</v>
      </c>
      <c r="C10" s="1">
        <v>4520</v>
      </c>
      <c r="D10" s="1">
        <v>5482</v>
      </c>
      <c r="E10" s="1">
        <v>5739</v>
      </c>
      <c r="F10" s="1">
        <v>6363</v>
      </c>
      <c r="G10" s="1">
        <v>8440</v>
      </c>
      <c r="H10" s="1">
        <v>6559</v>
      </c>
    </row>
    <row r="11" spans="1:8" x14ac:dyDescent="0.3">
      <c r="A11" s="7" t="s">
        <v>64</v>
      </c>
      <c r="B11" s="1">
        <v>1644</v>
      </c>
      <c r="C11" s="1">
        <v>1486</v>
      </c>
      <c r="D11" s="1">
        <v>1635</v>
      </c>
      <c r="E11" s="1">
        <v>1854</v>
      </c>
      <c r="F11" s="1">
        <v>2071</v>
      </c>
      <c r="G11" s="1">
        <v>2752</v>
      </c>
      <c r="H11" s="1">
        <v>2398</v>
      </c>
    </row>
    <row r="12" spans="1:8" x14ac:dyDescent="0.3">
      <c r="A12" s="7" t="s">
        <v>65</v>
      </c>
      <c r="B12" s="1">
        <v>21683</v>
      </c>
      <c r="C12" s="1">
        <v>23730</v>
      </c>
      <c r="D12" s="1">
        <v>23461</v>
      </c>
      <c r="E12" s="1">
        <v>23967</v>
      </c>
      <c r="F12" s="1">
        <v>24570</v>
      </c>
      <c r="G12" s="1">
        <v>24630</v>
      </c>
      <c r="H12" s="1">
        <v>27366</v>
      </c>
    </row>
    <row r="13" spans="1:8" x14ac:dyDescent="0.3">
      <c r="A13" s="7" t="s">
        <v>66</v>
      </c>
      <c r="B13" s="1">
        <v>9503</v>
      </c>
      <c r="C13" s="1">
        <v>10594</v>
      </c>
      <c r="D13" s="1">
        <v>10803</v>
      </c>
      <c r="E13" s="1">
        <v>11217</v>
      </c>
      <c r="F13" s="1">
        <v>11789</v>
      </c>
      <c r="G13" s="1">
        <v>12148</v>
      </c>
      <c r="H13" s="1">
        <v>13092</v>
      </c>
    </row>
    <row r="14" spans="1:8" x14ac:dyDescent="0.3">
      <c r="A14" s="10" t="s">
        <v>10</v>
      </c>
      <c r="B14" s="5">
        <v>46464</v>
      </c>
      <c r="C14" s="5">
        <v>48749</v>
      </c>
      <c r="D14" s="5">
        <v>49082</v>
      </c>
      <c r="E14" s="5">
        <v>51274</v>
      </c>
      <c r="F14" s="5">
        <v>53497</v>
      </c>
      <c r="G14" s="5">
        <v>57342</v>
      </c>
      <c r="H14" s="5">
        <v>59029</v>
      </c>
    </row>
    <row r="15" spans="1:8" x14ac:dyDescent="0.3">
      <c r="A15" s="15"/>
    </row>
    <row r="16" spans="1:8" x14ac:dyDescent="0.3">
      <c r="A16" s="15"/>
    </row>
    <row r="17" spans="1:8" x14ac:dyDescent="0.3">
      <c r="A17" s="15"/>
      <c r="B17" s="19" t="s">
        <v>22</v>
      </c>
      <c r="C17" s="20"/>
      <c r="D17" s="20"/>
      <c r="E17" s="20"/>
      <c r="F17" s="20"/>
      <c r="G17" s="20"/>
      <c r="H17" s="20"/>
    </row>
    <row r="18" spans="1:8" x14ac:dyDescent="0.3">
      <c r="A18" s="9" t="s">
        <v>25</v>
      </c>
      <c r="B18" s="4" t="s">
        <v>0</v>
      </c>
      <c r="C18" s="4" t="s">
        <v>1</v>
      </c>
      <c r="D18" s="4" t="s">
        <v>2</v>
      </c>
      <c r="E18" s="4" t="s">
        <v>3</v>
      </c>
      <c r="F18" s="4" t="s">
        <v>4</v>
      </c>
      <c r="G18" s="4" t="s">
        <v>5</v>
      </c>
      <c r="H18" s="4" t="s">
        <v>6</v>
      </c>
    </row>
    <row r="19" spans="1:8" x14ac:dyDescent="0.3">
      <c r="A19" s="8" t="s">
        <v>61</v>
      </c>
      <c r="B19" s="2">
        <v>0.62711040932831297</v>
      </c>
      <c r="C19" s="2">
        <v>0.61931345765530299</v>
      </c>
      <c r="D19" s="2">
        <v>0.61303726788728696</v>
      </c>
      <c r="E19" s="2">
        <v>0.62680946216311595</v>
      </c>
      <c r="F19" s="2">
        <v>0.62545955882352899</v>
      </c>
      <c r="G19" s="2">
        <v>0.62483994878361104</v>
      </c>
      <c r="H19" s="2">
        <v>0.62658622841689204</v>
      </c>
    </row>
    <row r="20" spans="1:8" x14ac:dyDescent="0.3">
      <c r="A20" s="8" t="s">
        <v>62</v>
      </c>
      <c r="B20" s="2">
        <v>0.37288959067168698</v>
      </c>
      <c r="C20" s="2">
        <v>0.38068654234469701</v>
      </c>
      <c r="D20" s="2">
        <v>0.38696273211271298</v>
      </c>
      <c r="E20" s="2">
        <v>0.373190537836884</v>
      </c>
      <c r="F20" s="2">
        <v>0.37454044117647101</v>
      </c>
      <c r="G20" s="2">
        <v>0.37516005121638901</v>
      </c>
      <c r="H20" s="2">
        <v>0.37341377158310801</v>
      </c>
    </row>
    <row r="21" spans="1:8" x14ac:dyDescent="0.3">
      <c r="A21" s="8" t="s">
        <v>63</v>
      </c>
      <c r="B21" s="2">
        <v>0.76664300922640205</v>
      </c>
      <c r="C21" s="2">
        <v>0.75258075258075297</v>
      </c>
      <c r="D21" s="2">
        <v>0.77026837150484795</v>
      </c>
      <c r="E21" s="2">
        <v>0.75582773607269804</v>
      </c>
      <c r="F21" s="2">
        <v>0.75444628883092202</v>
      </c>
      <c r="G21" s="2">
        <v>0.75411007862759105</v>
      </c>
      <c r="H21" s="2">
        <v>0.73227643184101798</v>
      </c>
    </row>
    <row r="22" spans="1:8" x14ac:dyDescent="0.3">
      <c r="A22" s="8" t="s">
        <v>64</v>
      </c>
      <c r="B22" s="2">
        <v>0.23335699077359801</v>
      </c>
      <c r="C22" s="2">
        <v>0.24741924741924701</v>
      </c>
      <c r="D22" s="2">
        <v>0.229731628495152</v>
      </c>
      <c r="E22" s="2">
        <v>0.24417226392730099</v>
      </c>
      <c r="F22" s="2">
        <v>0.24555371116907801</v>
      </c>
      <c r="G22" s="2">
        <v>0.245889921372409</v>
      </c>
      <c r="H22" s="2">
        <v>0.26772356815898202</v>
      </c>
    </row>
    <row r="23" spans="1:8" x14ac:dyDescent="0.3">
      <c r="A23" s="8" t="s">
        <v>65</v>
      </c>
      <c r="B23" s="2">
        <v>0.69527993330340498</v>
      </c>
      <c r="C23" s="2">
        <v>0.69135298916210197</v>
      </c>
      <c r="D23" s="2">
        <v>0.684712818118141</v>
      </c>
      <c r="E23" s="2">
        <v>0.68119031377898998</v>
      </c>
      <c r="F23" s="2">
        <v>0.67576115954784199</v>
      </c>
      <c r="G23" s="2">
        <v>0.66969383870792298</v>
      </c>
      <c r="H23" s="2">
        <v>0.67640516090760805</v>
      </c>
    </row>
    <row r="24" spans="1:8" x14ac:dyDescent="0.3">
      <c r="A24" s="8" t="s">
        <v>66</v>
      </c>
      <c r="B24" s="2">
        <v>0.30472006669659502</v>
      </c>
      <c r="C24" s="2">
        <v>0.30864701083789797</v>
      </c>
      <c r="D24" s="2">
        <v>0.315287181881859</v>
      </c>
      <c r="E24" s="2">
        <v>0.31880968622101002</v>
      </c>
      <c r="F24" s="2">
        <v>0.32423884045215801</v>
      </c>
      <c r="G24" s="2">
        <v>0.33030616129207702</v>
      </c>
      <c r="H24" s="2">
        <v>0.32359483909239201</v>
      </c>
    </row>
    <row r="25" spans="1:8" x14ac:dyDescent="0.3">
      <c r="A25" s="15"/>
    </row>
    <row r="26" spans="1:8" x14ac:dyDescent="0.3">
      <c r="A26" s="15"/>
    </row>
    <row r="27" spans="1:8" x14ac:dyDescent="0.3">
      <c r="A27" s="15"/>
      <c r="B27" s="19" t="s">
        <v>23</v>
      </c>
      <c r="C27" s="19"/>
      <c r="D27" s="19"/>
      <c r="E27" s="19"/>
      <c r="F27" s="19"/>
      <c r="G27" s="19"/>
      <c r="H27" s="6" t="s">
        <v>38</v>
      </c>
    </row>
    <row r="28" spans="1:8" x14ac:dyDescent="0.3">
      <c r="A28" s="9" t="s">
        <v>25</v>
      </c>
      <c r="B28" s="4" t="s">
        <v>11</v>
      </c>
      <c r="C28" s="4" t="s">
        <v>12</v>
      </c>
      <c r="D28" s="4" t="s">
        <v>13</v>
      </c>
      <c r="E28" s="4" t="s">
        <v>14</v>
      </c>
      <c r="F28" s="4" t="s">
        <v>15</v>
      </c>
      <c r="G28" s="4" t="s">
        <v>16</v>
      </c>
      <c r="H28" s="4" t="s">
        <v>17</v>
      </c>
    </row>
    <row r="29" spans="1:8" x14ac:dyDescent="0.3">
      <c r="A29" s="8" t="s">
        <v>61</v>
      </c>
      <c r="B29" s="2">
        <v>9.8779779198140596E-3</v>
      </c>
      <c r="C29" s="2">
        <v>-9.4553126198695797E-2</v>
      </c>
      <c r="D29" s="2">
        <v>0.12815081550519</v>
      </c>
      <c r="E29" s="2">
        <v>2.2155463762673699E-2</v>
      </c>
      <c r="F29" s="2">
        <v>7.5679647318148399E-2</v>
      </c>
      <c r="G29" s="2">
        <v>2.86885245901639E-2</v>
      </c>
      <c r="H29" s="3">
        <v>0.27600084727811902</v>
      </c>
    </row>
    <row r="30" spans="1:8" x14ac:dyDescent="0.3">
      <c r="A30" s="8" t="s">
        <v>62</v>
      </c>
      <c r="B30" s="2">
        <v>4.3973941368078202E-2</v>
      </c>
      <c r="C30" s="2">
        <v>-7.0202808112324502E-2</v>
      </c>
      <c r="D30" s="2">
        <v>6.4093959731543595E-2</v>
      </c>
      <c r="E30" s="2">
        <v>2.80668558814254E-2</v>
      </c>
      <c r="F30" s="2">
        <v>7.8527607361963195E-2</v>
      </c>
      <c r="G30" s="2">
        <v>2.10466439135381E-2</v>
      </c>
      <c r="H30" s="3">
        <v>0.204697986577181</v>
      </c>
    </row>
    <row r="31" spans="1:8" x14ac:dyDescent="0.3">
      <c r="A31" s="8" t="s">
        <v>63</v>
      </c>
      <c r="B31" s="2">
        <v>-0.163117941122014</v>
      </c>
      <c r="C31" s="2">
        <v>0.21283185840707999</v>
      </c>
      <c r="D31" s="2">
        <v>4.6880700474279502E-2</v>
      </c>
      <c r="E31" s="2">
        <v>0.108729743857815</v>
      </c>
      <c r="F31" s="2">
        <v>0.32641835612132603</v>
      </c>
      <c r="G31" s="2">
        <v>-0.22286729857819901</v>
      </c>
      <c r="H31" s="3">
        <v>0.19646114556731101</v>
      </c>
    </row>
    <row r="32" spans="1:8" x14ac:dyDescent="0.3">
      <c r="A32" s="8" t="s">
        <v>64</v>
      </c>
      <c r="B32" s="2">
        <v>-9.6107055961070595E-2</v>
      </c>
      <c r="C32" s="2">
        <v>0.10026917900403801</v>
      </c>
      <c r="D32" s="2">
        <v>0.13394495412844001</v>
      </c>
      <c r="E32" s="2">
        <v>0.11704422869471399</v>
      </c>
      <c r="F32" s="2">
        <v>0.32882665379043902</v>
      </c>
      <c r="G32" s="2">
        <v>-0.12863372093023301</v>
      </c>
      <c r="H32" s="3">
        <v>0.46666666666666701</v>
      </c>
    </row>
    <row r="33" spans="1:8" x14ac:dyDescent="0.3">
      <c r="A33" s="8" t="s">
        <v>65</v>
      </c>
      <c r="B33" s="2">
        <v>9.4405755661117002E-2</v>
      </c>
      <c r="C33" s="2">
        <v>-1.1335861778339699E-2</v>
      </c>
      <c r="D33" s="2">
        <v>2.1567708111333701E-2</v>
      </c>
      <c r="E33" s="2">
        <v>2.5159594442358199E-2</v>
      </c>
      <c r="F33" s="2">
        <v>2.4420024420024398E-3</v>
      </c>
      <c r="G33" s="2">
        <v>0.111084043848965</v>
      </c>
      <c r="H33" s="3">
        <v>0.16644644303311901</v>
      </c>
    </row>
    <row r="34" spans="1:8" x14ac:dyDescent="0.3">
      <c r="A34" s="8" t="s">
        <v>66</v>
      </c>
      <c r="B34" s="2">
        <v>0.11480585078396301</v>
      </c>
      <c r="C34" s="2">
        <v>1.9728148008306599E-2</v>
      </c>
      <c r="D34" s="2">
        <v>3.8322688142182697E-2</v>
      </c>
      <c r="E34" s="2">
        <v>5.0994026923419797E-2</v>
      </c>
      <c r="F34" s="2">
        <v>3.0452116379676E-2</v>
      </c>
      <c r="G34" s="2">
        <v>7.7708264734935806E-2</v>
      </c>
      <c r="H34" s="3">
        <v>0.21188558733685101</v>
      </c>
    </row>
    <row r="35" spans="1:8" x14ac:dyDescent="0.3">
      <c r="A35" s="11" t="s">
        <v>10</v>
      </c>
      <c r="B35" s="3">
        <v>4.9177858126721798E-2</v>
      </c>
      <c r="C35" s="3">
        <v>6.8309093519867102E-3</v>
      </c>
      <c r="D35" s="3">
        <v>4.4659956806976098E-2</v>
      </c>
      <c r="E35" s="3">
        <v>4.3355306783165001E-2</v>
      </c>
      <c r="F35" s="3">
        <v>7.1873189150793507E-2</v>
      </c>
      <c r="G35" s="3">
        <v>2.9419971399672101E-2</v>
      </c>
      <c r="H35" s="3">
        <v>0.202660853265963</v>
      </c>
    </row>
    <row r="36" spans="1:8" x14ac:dyDescent="0.3">
      <c r="A36" s="15"/>
    </row>
    <row r="37" spans="1:8" x14ac:dyDescent="0.3">
      <c r="A37" s="13" t="s">
        <v>26</v>
      </c>
    </row>
    <row r="38" spans="1:8" x14ac:dyDescent="0.3">
      <c r="A38" s="14" t="s">
        <v>27</v>
      </c>
    </row>
    <row r="39" spans="1:8" x14ac:dyDescent="0.3">
      <c r="A39" s="14" t="s">
        <v>28</v>
      </c>
    </row>
    <row r="40" spans="1:8" x14ac:dyDescent="0.3">
      <c r="A40" s="14" t="s">
        <v>69</v>
      </c>
    </row>
    <row r="41" spans="1:8" x14ac:dyDescent="0.3">
      <c r="A41" s="14" t="s">
        <v>29</v>
      </c>
    </row>
    <row r="42" spans="1:8" x14ac:dyDescent="0.3">
      <c r="A42" s="15"/>
    </row>
    <row r="43" spans="1:8" x14ac:dyDescent="0.3">
      <c r="A43" s="15"/>
    </row>
    <row r="44" spans="1:8" x14ac:dyDescent="0.3">
      <c r="A44" s="15"/>
    </row>
    <row r="45" spans="1:8" x14ac:dyDescent="0.3">
      <c r="A45" s="15"/>
    </row>
    <row r="46" spans="1:8" x14ac:dyDescent="0.3">
      <c r="A46" s="15"/>
    </row>
    <row r="47" spans="1:8" x14ac:dyDescent="0.3">
      <c r="A47" s="15"/>
    </row>
    <row r="48" spans="1:8"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17:H17"/>
    <mergeCell ref="B27:G27"/>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88</v>
      </c>
    </row>
    <row r="2" spans="1:8" ht="15.6" x14ac:dyDescent="0.3">
      <c r="A2" s="12" t="s">
        <v>19</v>
      </c>
    </row>
    <row r="3" spans="1:8" ht="15.6" x14ac:dyDescent="0.3">
      <c r="A3" s="12" t="s">
        <v>20</v>
      </c>
    </row>
    <row r="4" spans="1:8" ht="15.6" x14ac:dyDescent="0.3">
      <c r="A4" s="12" t="s">
        <v>89</v>
      </c>
    </row>
    <row r="5" spans="1:8" x14ac:dyDescent="0.3">
      <c r="A5" s="16" t="str">
        <f>HYPERLINK("#'Table of contents'!A7",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70</v>
      </c>
      <c r="B8" s="1">
        <v>2274</v>
      </c>
      <c r="C8" s="1">
        <v>2387</v>
      </c>
      <c r="D8" s="1">
        <v>2270</v>
      </c>
      <c r="E8" s="1">
        <v>2453</v>
      </c>
      <c r="F8" s="1">
        <v>2600</v>
      </c>
      <c r="G8" s="1">
        <v>2840</v>
      </c>
      <c r="H8" s="1">
        <v>2958</v>
      </c>
    </row>
    <row r="9" spans="1:8" x14ac:dyDescent="0.3">
      <c r="A9" s="7" t="s">
        <v>71</v>
      </c>
      <c r="B9" s="1">
        <v>232</v>
      </c>
      <c r="C9" s="1">
        <v>253</v>
      </c>
      <c r="D9" s="1">
        <v>245</v>
      </c>
      <c r="E9" s="1">
        <v>277</v>
      </c>
      <c r="F9" s="1">
        <v>277</v>
      </c>
      <c r="G9" s="1">
        <v>318</v>
      </c>
      <c r="H9" s="1">
        <v>329</v>
      </c>
    </row>
    <row r="10" spans="1:8" x14ac:dyDescent="0.3">
      <c r="A10" s="7" t="s">
        <v>72</v>
      </c>
      <c r="B10" s="1">
        <v>169</v>
      </c>
      <c r="C10" s="1">
        <v>172</v>
      </c>
      <c r="D10" s="1">
        <v>156</v>
      </c>
      <c r="E10" s="1">
        <v>168</v>
      </c>
      <c r="F10" s="1">
        <v>178</v>
      </c>
      <c r="G10" s="1">
        <v>215</v>
      </c>
      <c r="H10" s="1">
        <v>207</v>
      </c>
    </row>
    <row r="11" spans="1:8" x14ac:dyDescent="0.3">
      <c r="A11" s="7" t="s">
        <v>73</v>
      </c>
      <c r="B11" s="1">
        <v>4808</v>
      </c>
      <c r="C11" s="1">
        <v>4836</v>
      </c>
      <c r="D11" s="1">
        <v>4317</v>
      </c>
      <c r="E11" s="1">
        <v>4773</v>
      </c>
      <c r="F11" s="1">
        <v>4797</v>
      </c>
      <c r="G11" s="1">
        <v>5160</v>
      </c>
      <c r="H11" s="1">
        <v>5339</v>
      </c>
    </row>
    <row r="12" spans="1:8" x14ac:dyDescent="0.3">
      <c r="A12" s="7" t="s">
        <v>74</v>
      </c>
      <c r="B12" s="1">
        <v>246</v>
      </c>
      <c r="C12" s="1">
        <v>254</v>
      </c>
      <c r="D12" s="1">
        <v>247</v>
      </c>
      <c r="E12" s="1">
        <v>285</v>
      </c>
      <c r="F12" s="1">
        <v>289</v>
      </c>
      <c r="G12" s="1">
        <v>318</v>
      </c>
      <c r="H12" s="1">
        <v>323</v>
      </c>
    </row>
    <row r="13" spans="1:8" x14ac:dyDescent="0.3">
      <c r="A13" s="7" t="s">
        <v>75</v>
      </c>
      <c r="B13" s="1">
        <v>504</v>
      </c>
      <c r="C13" s="1">
        <v>517</v>
      </c>
      <c r="D13" s="1">
        <v>466</v>
      </c>
      <c r="E13" s="1">
        <v>541</v>
      </c>
      <c r="F13" s="1">
        <v>563</v>
      </c>
      <c r="G13" s="1">
        <v>521</v>
      </c>
      <c r="H13" s="1">
        <v>458</v>
      </c>
    </row>
    <row r="14" spans="1:8" x14ac:dyDescent="0.3">
      <c r="A14" s="7" t="s">
        <v>76</v>
      </c>
      <c r="B14" s="1">
        <v>1654</v>
      </c>
      <c r="C14" s="1">
        <v>1470</v>
      </c>
      <c r="D14" s="1">
        <v>1494</v>
      </c>
      <c r="E14" s="1">
        <v>1763</v>
      </c>
      <c r="F14" s="1">
        <v>2086</v>
      </c>
      <c r="G14" s="1">
        <v>2618</v>
      </c>
      <c r="H14" s="1">
        <v>2500</v>
      </c>
    </row>
    <row r="15" spans="1:8" x14ac:dyDescent="0.3">
      <c r="A15" s="7" t="s">
        <v>77</v>
      </c>
      <c r="B15" s="1">
        <v>144</v>
      </c>
      <c r="C15" s="1">
        <v>130</v>
      </c>
      <c r="D15" s="1">
        <v>136</v>
      </c>
      <c r="E15" s="1">
        <v>157</v>
      </c>
      <c r="F15" s="1">
        <v>188</v>
      </c>
      <c r="G15" s="1">
        <v>229</v>
      </c>
      <c r="H15" s="1">
        <v>243</v>
      </c>
    </row>
    <row r="16" spans="1:8" x14ac:dyDescent="0.3">
      <c r="A16" s="7" t="s">
        <v>78</v>
      </c>
      <c r="B16" s="1">
        <v>127</v>
      </c>
      <c r="C16" s="1">
        <v>105</v>
      </c>
      <c r="D16" s="1">
        <v>117</v>
      </c>
      <c r="E16" s="1">
        <v>151</v>
      </c>
      <c r="F16" s="1">
        <v>175</v>
      </c>
      <c r="G16" s="1">
        <v>238</v>
      </c>
      <c r="H16" s="1">
        <v>189</v>
      </c>
    </row>
    <row r="17" spans="1:8" x14ac:dyDescent="0.3">
      <c r="A17" s="7" t="s">
        <v>79</v>
      </c>
      <c r="B17" s="1">
        <v>4338</v>
      </c>
      <c r="C17" s="1">
        <v>3618</v>
      </c>
      <c r="D17" s="1">
        <v>4541</v>
      </c>
      <c r="E17" s="1">
        <v>4713</v>
      </c>
      <c r="F17" s="1">
        <v>5065</v>
      </c>
      <c r="G17" s="1">
        <v>7078</v>
      </c>
      <c r="H17" s="1">
        <v>5258</v>
      </c>
    </row>
    <row r="18" spans="1:8" x14ac:dyDescent="0.3">
      <c r="A18" s="7" t="s">
        <v>80</v>
      </c>
      <c r="B18" s="1">
        <v>125</v>
      </c>
      <c r="C18" s="1">
        <v>112</v>
      </c>
      <c r="D18" s="1">
        <v>134</v>
      </c>
      <c r="E18" s="1">
        <v>153</v>
      </c>
      <c r="F18" s="1">
        <v>181</v>
      </c>
      <c r="G18" s="1">
        <v>254</v>
      </c>
      <c r="H18" s="1">
        <v>198</v>
      </c>
    </row>
    <row r="19" spans="1:8" x14ac:dyDescent="0.3">
      <c r="A19" s="7" t="s">
        <v>81</v>
      </c>
      <c r="B19" s="1">
        <v>657</v>
      </c>
      <c r="C19" s="1">
        <v>571</v>
      </c>
      <c r="D19" s="1">
        <v>695</v>
      </c>
      <c r="E19" s="1">
        <v>656</v>
      </c>
      <c r="F19" s="1">
        <v>739</v>
      </c>
      <c r="G19" s="1">
        <v>775</v>
      </c>
      <c r="H19" s="1">
        <v>569</v>
      </c>
    </row>
    <row r="20" spans="1:8" x14ac:dyDescent="0.3">
      <c r="A20" s="7" t="s">
        <v>82</v>
      </c>
      <c r="B20" s="1">
        <v>8058</v>
      </c>
      <c r="C20" s="1">
        <v>9023</v>
      </c>
      <c r="D20" s="1">
        <v>9242</v>
      </c>
      <c r="E20" s="1">
        <v>9642</v>
      </c>
      <c r="F20" s="1">
        <v>10085</v>
      </c>
      <c r="G20" s="1">
        <v>10491</v>
      </c>
      <c r="H20" s="1">
        <v>11342</v>
      </c>
    </row>
    <row r="21" spans="1:8" x14ac:dyDescent="0.3">
      <c r="A21" s="7" t="s">
        <v>83</v>
      </c>
      <c r="B21" s="1">
        <v>779</v>
      </c>
      <c r="C21" s="1">
        <v>820</v>
      </c>
      <c r="D21" s="1">
        <v>820</v>
      </c>
      <c r="E21" s="1">
        <v>849</v>
      </c>
      <c r="F21" s="1">
        <v>926</v>
      </c>
      <c r="G21" s="1">
        <v>993</v>
      </c>
      <c r="H21" s="1">
        <v>1109</v>
      </c>
    </row>
    <row r="22" spans="1:8" x14ac:dyDescent="0.3">
      <c r="A22" s="7" t="s">
        <v>84</v>
      </c>
      <c r="B22" s="1">
        <v>524</v>
      </c>
      <c r="C22" s="1">
        <v>612</v>
      </c>
      <c r="D22" s="1">
        <v>637</v>
      </c>
      <c r="E22" s="1">
        <v>660</v>
      </c>
      <c r="F22" s="1">
        <v>703</v>
      </c>
      <c r="G22" s="1">
        <v>760</v>
      </c>
      <c r="H22" s="1">
        <v>879</v>
      </c>
    </row>
    <row r="23" spans="1:8" x14ac:dyDescent="0.3">
      <c r="A23" s="7" t="s">
        <v>85</v>
      </c>
      <c r="B23" s="1">
        <v>19112</v>
      </c>
      <c r="C23" s="1">
        <v>20851</v>
      </c>
      <c r="D23" s="1">
        <v>20564</v>
      </c>
      <c r="E23" s="1">
        <v>20905</v>
      </c>
      <c r="F23" s="1">
        <v>21470</v>
      </c>
      <c r="G23" s="1">
        <v>21495</v>
      </c>
      <c r="H23" s="1">
        <v>23967</v>
      </c>
    </row>
    <row r="24" spans="1:8" x14ac:dyDescent="0.3">
      <c r="A24" s="7" t="s">
        <v>86</v>
      </c>
      <c r="B24" s="1">
        <v>731</v>
      </c>
      <c r="C24" s="1">
        <v>850</v>
      </c>
      <c r="D24" s="1">
        <v>893</v>
      </c>
      <c r="E24" s="1">
        <v>941</v>
      </c>
      <c r="F24" s="1">
        <v>1028</v>
      </c>
      <c r="G24" s="1">
        <v>1169</v>
      </c>
      <c r="H24" s="1">
        <v>1398</v>
      </c>
    </row>
    <row r="25" spans="1:8" x14ac:dyDescent="0.3">
      <c r="A25" s="7" t="s">
        <v>87</v>
      </c>
      <c r="B25" s="1">
        <v>1982</v>
      </c>
      <c r="C25" s="1">
        <v>2168</v>
      </c>
      <c r="D25" s="1">
        <v>2108</v>
      </c>
      <c r="E25" s="1">
        <v>2187</v>
      </c>
      <c r="F25" s="1">
        <v>2147</v>
      </c>
      <c r="G25" s="1">
        <v>1870</v>
      </c>
      <c r="H25" s="1">
        <v>1763</v>
      </c>
    </row>
    <row r="26" spans="1:8" x14ac:dyDescent="0.3">
      <c r="A26" s="10" t="s">
        <v>10</v>
      </c>
      <c r="B26" s="5">
        <v>46464</v>
      </c>
      <c r="C26" s="5">
        <v>48749</v>
      </c>
      <c r="D26" s="5">
        <v>49082</v>
      </c>
      <c r="E26" s="5">
        <v>51274</v>
      </c>
      <c r="F26" s="5">
        <v>53497</v>
      </c>
      <c r="G26" s="5">
        <v>57342</v>
      </c>
      <c r="H26" s="5">
        <v>59029</v>
      </c>
    </row>
    <row r="27" spans="1:8" x14ac:dyDescent="0.3">
      <c r="A27" s="15"/>
    </row>
    <row r="28" spans="1:8" x14ac:dyDescent="0.3">
      <c r="A28" s="15"/>
    </row>
    <row r="29" spans="1:8" x14ac:dyDescent="0.3">
      <c r="A29" s="15"/>
      <c r="B29" s="19" t="s">
        <v>22</v>
      </c>
      <c r="C29" s="20"/>
      <c r="D29" s="20"/>
      <c r="E29" s="20"/>
      <c r="F29" s="20"/>
      <c r="G29" s="20"/>
      <c r="H29" s="20"/>
    </row>
    <row r="30" spans="1:8" x14ac:dyDescent="0.3">
      <c r="A30" s="9" t="s">
        <v>25</v>
      </c>
      <c r="B30" s="4" t="s">
        <v>0</v>
      </c>
      <c r="C30" s="4" t="s">
        <v>1</v>
      </c>
      <c r="D30" s="4" t="s">
        <v>2</v>
      </c>
      <c r="E30" s="4" t="s">
        <v>3</v>
      </c>
      <c r="F30" s="4" t="s">
        <v>4</v>
      </c>
      <c r="G30" s="4" t="s">
        <v>5</v>
      </c>
      <c r="H30" s="4" t="s">
        <v>6</v>
      </c>
    </row>
    <row r="31" spans="1:8" x14ac:dyDescent="0.3">
      <c r="A31" s="8" t="s">
        <v>70</v>
      </c>
      <c r="B31" s="2">
        <v>0.27620551439329499</v>
      </c>
      <c r="C31" s="2">
        <v>0.28352535930633099</v>
      </c>
      <c r="D31" s="2">
        <v>0.29476691338787198</v>
      </c>
      <c r="E31" s="2">
        <v>0.28869012592679799</v>
      </c>
      <c r="F31" s="2">
        <v>0.29871323529411797</v>
      </c>
      <c r="G31" s="2">
        <v>0.30303030303030298</v>
      </c>
      <c r="H31" s="2">
        <v>0.30767630538797602</v>
      </c>
    </row>
    <row r="32" spans="1:8" x14ac:dyDescent="0.3">
      <c r="A32" s="8" t="s">
        <v>71</v>
      </c>
      <c r="B32" s="2">
        <v>2.8179278513300099E-2</v>
      </c>
      <c r="C32" s="2">
        <v>3.0051074949518902E-2</v>
      </c>
      <c r="D32" s="2">
        <v>3.1814050123360603E-2</v>
      </c>
      <c r="E32" s="2">
        <v>3.2599741085088903E-2</v>
      </c>
      <c r="F32" s="2">
        <v>3.1824448529411797E-2</v>
      </c>
      <c r="G32" s="2">
        <v>3.3930857874519799E-2</v>
      </c>
      <c r="H32" s="2">
        <v>3.4220927813605202E-2</v>
      </c>
    </row>
    <row r="33" spans="1:8" x14ac:dyDescent="0.3">
      <c r="A33" s="8" t="s">
        <v>72</v>
      </c>
      <c r="B33" s="2">
        <v>2.0527146848050501E-2</v>
      </c>
      <c r="C33" s="2">
        <v>2.0429979807578099E-2</v>
      </c>
      <c r="D33" s="2">
        <v>2.0257109466303099E-2</v>
      </c>
      <c r="E33" s="2">
        <v>1.9771684123808399E-2</v>
      </c>
      <c r="F33" s="2">
        <v>2.0450367647058799E-2</v>
      </c>
      <c r="G33" s="2">
        <v>2.2940674349125102E-2</v>
      </c>
      <c r="H33" s="2">
        <v>2.1531100478468901E-2</v>
      </c>
    </row>
    <row r="34" spans="1:8" x14ac:dyDescent="0.3">
      <c r="A34" s="8" t="s">
        <v>73</v>
      </c>
      <c r="B34" s="2">
        <v>0.58399125470666802</v>
      </c>
      <c r="C34" s="2">
        <v>0.57441501365957903</v>
      </c>
      <c r="D34" s="2">
        <v>0.560576548500195</v>
      </c>
      <c r="E34" s="2">
        <v>0.56172766858891399</v>
      </c>
      <c r="F34" s="2">
        <v>0.55112591911764697</v>
      </c>
      <c r="G34" s="2">
        <v>0.55057618437900102</v>
      </c>
      <c r="H34" s="2">
        <v>0.55533596837944699</v>
      </c>
    </row>
    <row r="35" spans="1:8" x14ac:dyDescent="0.3">
      <c r="A35" s="8" t="s">
        <v>74</v>
      </c>
      <c r="B35" s="2">
        <v>2.9879752216688898E-2</v>
      </c>
      <c r="C35" s="2">
        <v>3.0169853901888598E-2</v>
      </c>
      <c r="D35" s="2">
        <v>3.2073756654979899E-2</v>
      </c>
      <c r="E35" s="2">
        <v>3.3541249852889303E-2</v>
      </c>
      <c r="F35" s="2">
        <v>3.3203125E-2</v>
      </c>
      <c r="G35" s="2">
        <v>3.3930857874519799E-2</v>
      </c>
      <c r="H35" s="2">
        <v>3.3596837944663997E-2</v>
      </c>
    </row>
    <row r="36" spans="1:8" x14ac:dyDescent="0.3">
      <c r="A36" s="8" t="s">
        <v>75</v>
      </c>
      <c r="B36" s="2">
        <v>6.1217053321996798E-2</v>
      </c>
      <c r="C36" s="2">
        <v>6.14087183751039E-2</v>
      </c>
      <c r="D36" s="2">
        <v>6.0511621867289998E-2</v>
      </c>
      <c r="E36" s="2">
        <v>6.3669530422502105E-2</v>
      </c>
      <c r="F36" s="2">
        <v>6.4682904411764705E-2</v>
      </c>
      <c r="G36" s="2">
        <v>5.5591122492530898E-2</v>
      </c>
      <c r="H36" s="2">
        <v>4.7638859995839403E-2</v>
      </c>
    </row>
    <row r="37" spans="1:8" x14ac:dyDescent="0.3">
      <c r="A37" s="8" t="s">
        <v>76</v>
      </c>
      <c r="B37" s="2">
        <v>0.23477643718949601</v>
      </c>
      <c r="C37" s="2">
        <v>0.24475524475524499</v>
      </c>
      <c r="D37" s="2">
        <v>0.20991991007447</v>
      </c>
      <c r="E37" s="2">
        <v>0.232187541156328</v>
      </c>
      <c r="F37" s="2">
        <v>0.247332226701447</v>
      </c>
      <c r="G37" s="2">
        <v>0.23391708363116501</v>
      </c>
      <c r="H37" s="2">
        <v>0.27911130959026498</v>
      </c>
    </row>
    <row r="38" spans="1:8" x14ac:dyDescent="0.3">
      <c r="A38" s="8" t="s">
        <v>77</v>
      </c>
      <c r="B38" s="2">
        <v>2.0440028388928302E-2</v>
      </c>
      <c r="C38" s="2">
        <v>2.1645021645021599E-2</v>
      </c>
      <c r="D38" s="2">
        <v>1.91091752142757E-2</v>
      </c>
      <c r="E38" s="2">
        <v>2.0676939286184599E-2</v>
      </c>
      <c r="F38" s="2">
        <v>2.22907280056912E-2</v>
      </c>
      <c r="G38" s="2">
        <v>2.0461043602573298E-2</v>
      </c>
      <c r="H38" s="2">
        <v>2.7129619292173699E-2</v>
      </c>
    </row>
    <row r="39" spans="1:8" x14ac:dyDescent="0.3">
      <c r="A39" s="8" t="s">
        <v>78</v>
      </c>
      <c r="B39" s="2">
        <v>1.8026969481902098E-2</v>
      </c>
      <c r="C39" s="2">
        <v>1.7482517482517501E-2</v>
      </c>
      <c r="D39" s="2">
        <v>1.64395110299283E-2</v>
      </c>
      <c r="E39" s="2">
        <v>1.9886737784801801E-2</v>
      </c>
      <c r="F39" s="2">
        <v>2.0749347877638099E-2</v>
      </c>
      <c r="G39" s="2">
        <v>2.1265189421015001E-2</v>
      </c>
      <c r="H39" s="2">
        <v>2.1100815005024001E-2</v>
      </c>
    </row>
    <row r="40" spans="1:8" x14ac:dyDescent="0.3">
      <c r="A40" s="8" t="s">
        <v>79</v>
      </c>
      <c r="B40" s="2">
        <v>0.61575585521646603</v>
      </c>
      <c r="C40" s="2">
        <v>0.60239760239760198</v>
      </c>
      <c r="D40" s="2">
        <v>0.63804974005901405</v>
      </c>
      <c r="E40" s="2">
        <v>0.62070327933623104</v>
      </c>
      <c r="F40" s="2">
        <v>0.60054541142992601</v>
      </c>
      <c r="G40" s="2">
        <v>0.63241601143674098</v>
      </c>
      <c r="H40" s="2">
        <v>0.58702690633024401</v>
      </c>
    </row>
    <row r="41" spans="1:8" x14ac:dyDescent="0.3">
      <c r="A41" s="8" t="s">
        <v>80</v>
      </c>
      <c r="B41" s="2">
        <v>1.7743080198722502E-2</v>
      </c>
      <c r="C41" s="2">
        <v>1.8648018648018599E-2</v>
      </c>
      <c r="D41" s="2">
        <v>1.8828157931712799E-2</v>
      </c>
      <c r="E41" s="2">
        <v>2.01501382852627E-2</v>
      </c>
      <c r="F41" s="2">
        <v>2.1460754090585701E-2</v>
      </c>
      <c r="G41" s="2">
        <v>2.2694781987133698E-2</v>
      </c>
      <c r="H41" s="2">
        <v>2.2105615719548999E-2</v>
      </c>
    </row>
    <row r="42" spans="1:8" x14ac:dyDescent="0.3">
      <c r="A42" s="8" t="s">
        <v>81</v>
      </c>
      <c r="B42" s="2">
        <v>9.3257629524485394E-2</v>
      </c>
      <c r="C42" s="2">
        <v>9.50715950715951E-2</v>
      </c>
      <c r="D42" s="2">
        <v>9.7653505690599995E-2</v>
      </c>
      <c r="E42" s="2">
        <v>8.6395364151191895E-2</v>
      </c>
      <c r="F42" s="2">
        <v>8.7621531894711904E-2</v>
      </c>
      <c r="G42" s="2">
        <v>6.92458899213724E-2</v>
      </c>
      <c r="H42" s="2">
        <v>6.3525734062744199E-2</v>
      </c>
    </row>
    <row r="43" spans="1:8" x14ac:dyDescent="0.3">
      <c r="A43" s="8" t="s">
        <v>82</v>
      </c>
      <c r="B43" s="2">
        <v>0.25838517283396401</v>
      </c>
      <c r="C43" s="2">
        <v>0.26287728702948399</v>
      </c>
      <c r="D43" s="2">
        <v>0.26972916180247503</v>
      </c>
      <c r="E43" s="2">
        <v>0.27404502046384699</v>
      </c>
      <c r="F43" s="2">
        <v>0.27737286504029302</v>
      </c>
      <c r="G43" s="2">
        <v>0.28525205285768701</v>
      </c>
      <c r="H43" s="2">
        <v>0.28034010578871899</v>
      </c>
    </row>
    <row r="44" spans="1:8" x14ac:dyDescent="0.3">
      <c r="A44" s="8" t="s">
        <v>83</v>
      </c>
      <c r="B44" s="2">
        <v>2.49791573141794E-2</v>
      </c>
      <c r="C44" s="2">
        <v>2.3889989511711899E-2</v>
      </c>
      <c r="D44" s="2">
        <v>2.39318234882092E-2</v>
      </c>
      <c r="E44" s="2">
        <v>2.41302864938608E-2</v>
      </c>
      <c r="F44" s="2">
        <v>2.5468247201518201E-2</v>
      </c>
      <c r="G44" s="2">
        <v>2.6999836858991801E-2</v>
      </c>
      <c r="H44" s="2">
        <v>2.7411142419299001E-2</v>
      </c>
    </row>
    <row r="45" spans="1:8" x14ac:dyDescent="0.3">
      <c r="A45" s="8" t="s">
        <v>84</v>
      </c>
      <c r="B45" s="2">
        <v>1.68024113384211E-2</v>
      </c>
      <c r="C45" s="2">
        <v>1.7830089733131299E-2</v>
      </c>
      <c r="D45" s="2">
        <v>1.8590940929255201E-2</v>
      </c>
      <c r="E45" s="2">
        <v>1.87585266030014E-2</v>
      </c>
      <c r="F45" s="2">
        <v>1.9334965208063999E-2</v>
      </c>
      <c r="G45" s="2">
        <v>2.0664527706781202E-2</v>
      </c>
      <c r="H45" s="2">
        <v>2.1726234613673401E-2</v>
      </c>
    </row>
    <row r="46" spans="1:8" x14ac:dyDescent="0.3">
      <c r="A46" s="8" t="s">
        <v>85</v>
      </c>
      <c r="B46" s="2">
        <v>0.61283909446546503</v>
      </c>
      <c r="C46" s="2">
        <v>0.60747581866915301</v>
      </c>
      <c r="D46" s="2">
        <v>0.60016343684333395</v>
      </c>
      <c r="E46" s="2">
        <v>0.594162119145066</v>
      </c>
      <c r="F46" s="2">
        <v>0.59050028878682004</v>
      </c>
      <c r="G46" s="2">
        <v>0.58445266191745104</v>
      </c>
      <c r="H46" s="2">
        <v>0.59239211033664496</v>
      </c>
    </row>
    <row r="47" spans="1:8" x14ac:dyDescent="0.3">
      <c r="A47" s="8" t="s">
        <v>86</v>
      </c>
      <c r="B47" s="2">
        <v>2.3440005130507299E-2</v>
      </c>
      <c r="C47" s="2">
        <v>2.4764013518237999E-2</v>
      </c>
      <c r="D47" s="2">
        <v>2.6062339481671699E-2</v>
      </c>
      <c r="E47" s="2">
        <v>2.67451114142792E-2</v>
      </c>
      <c r="F47" s="2">
        <v>2.8273604884622799E-2</v>
      </c>
      <c r="G47" s="2">
        <v>3.17853064331938E-2</v>
      </c>
      <c r="H47" s="2">
        <v>3.4554352662019901E-2</v>
      </c>
    </row>
    <row r="48" spans="1:8" x14ac:dyDescent="0.3">
      <c r="A48" s="8" t="s">
        <v>87</v>
      </c>
      <c r="B48" s="2">
        <v>6.3554158917462994E-2</v>
      </c>
      <c r="C48" s="2">
        <v>6.3162801538282298E-2</v>
      </c>
      <c r="D48" s="2">
        <v>6.15222974550549E-2</v>
      </c>
      <c r="E48" s="2">
        <v>6.21589358799454E-2</v>
      </c>
      <c r="F48" s="2">
        <v>5.9050028878682E-2</v>
      </c>
      <c r="G48" s="2">
        <v>5.0845614225895903E-2</v>
      </c>
      <c r="H48" s="2">
        <v>4.3576054179643102E-2</v>
      </c>
    </row>
    <row r="49" spans="1:8" x14ac:dyDescent="0.3">
      <c r="A49" s="15"/>
    </row>
    <row r="50" spans="1:8" x14ac:dyDescent="0.3">
      <c r="A50" s="15"/>
    </row>
    <row r="51" spans="1:8" x14ac:dyDescent="0.3">
      <c r="A51" s="15"/>
      <c r="B51" s="19" t="s">
        <v>23</v>
      </c>
      <c r="C51" s="19"/>
      <c r="D51" s="19"/>
      <c r="E51" s="19"/>
      <c r="F51" s="19"/>
      <c r="G51" s="19"/>
      <c r="H51" s="6" t="s">
        <v>38</v>
      </c>
    </row>
    <row r="52" spans="1:8" x14ac:dyDescent="0.3">
      <c r="A52" s="9" t="s">
        <v>25</v>
      </c>
      <c r="B52" s="4" t="s">
        <v>11</v>
      </c>
      <c r="C52" s="4" t="s">
        <v>12</v>
      </c>
      <c r="D52" s="4" t="s">
        <v>13</v>
      </c>
      <c r="E52" s="4" t="s">
        <v>14</v>
      </c>
      <c r="F52" s="4" t="s">
        <v>15</v>
      </c>
      <c r="G52" s="4" t="s">
        <v>16</v>
      </c>
      <c r="H52" s="4" t="s">
        <v>17</v>
      </c>
    </row>
    <row r="53" spans="1:8" x14ac:dyDescent="0.3">
      <c r="A53" s="8" t="s">
        <v>70</v>
      </c>
      <c r="B53" s="2">
        <v>4.9692172383465301E-2</v>
      </c>
      <c r="C53" s="2">
        <v>-4.9015500628403902E-2</v>
      </c>
      <c r="D53" s="2">
        <v>8.0616740088105696E-2</v>
      </c>
      <c r="E53" s="2">
        <v>5.9926620464737103E-2</v>
      </c>
      <c r="F53" s="2">
        <v>9.2307692307692299E-2</v>
      </c>
      <c r="G53" s="2">
        <v>4.1549295774647901E-2</v>
      </c>
      <c r="H53" s="3">
        <v>0.30308370044052901</v>
      </c>
    </row>
    <row r="54" spans="1:8" x14ac:dyDescent="0.3">
      <c r="A54" s="8" t="s">
        <v>71</v>
      </c>
      <c r="B54" s="2">
        <v>9.0517241379310304E-2</v>
      </c>
      <c r="C54" s="2">
        <v>-3.1620553359683799E-2</v>
      </c>
      <c r="D54" s="2">
        <v>0.130612244897959</v>
      </c>
      <c r="E54" s="2">
        <v>0</v>
      </c>
      <c r="F54" s="2">
        <v>0.14801444043321299</v>
      </c>
      <c r="G54" s="2">
        <v>3.45911949685535E-2</v>
      </c>
      <c r="H54" s="3">
        <v>0.34285714285714303</v>
      </c>
    </row>
    <row r="55" spans="1:8" x14ac:dyDescent="0.3">
      <c r="A55" s="8" t="s">
        <v>72</v>
      </c>
      <c r="B55" s="2">
        <v>1.7751479289940801E-2</v>
      </c>
      <c r="C55" s="2">
        <v>-9.3023255813953501E-2</v>
      </c>
      <c r="D55" s="2">
        <v>7.69230769230769E-2</v>
      </c>
      <c r="E55" s="2">
        <v>5.95238095238095E-2</v>
      </c>
      <c r="F55" s="2">
        <v>0.20786516853932599</v>
      </c>
      <c r="G55" s="2">
        <v>-3.7209302325581402E-2</v>
      </c>
      <c r="H55" s="3">
        <v>0.32692307692307698</v>
      </c>
    </row>
    <row r="56" spans="1:8" x14ac:dyDescent="0.3">
      <c r="A56" s="8" t="s">
        <v>73</v>
      </c>
      <c r="B56" s="2">
        <v>5.82362728785358E-3</v>
      </c>
      <c r="C56" s="2">
        <v>-0.107320099255583</v>
      </c>
      <c r="D56" s="2">
        <v>0.105628908964559</v>
      </c>
      <c r="E56" s="2">
        <v>5.02828409805154E-3</v>
      </c>
      <c r="F56" s="2">
        <v>7.5672295184490299E-2</v>
      </c>
      <c r="G56" s="2">
        <v>3.4689922480620201E-2</v>
      </c>
      <c r="H56" s="3">
        <v>0.23673847579337501</v>
      </c>
    </row>
    <row r="57" spans="1:8" x14ac:dyDescent="0.3">
      <c r="A57" s="8" t="s">
        <v>74</v>
      </c>
      <c r="B57" s="2">
        <v>3.2520325203252001E-2</v>
      </c>
      <c r="C57" s="2">
        <v>-2.7559055118110201E-2</v>
      </c>
      <c r="D57" s="2">
        <v>0.15384615384615399</v>
      </c>
      <c r="E57" s="2">
        <v>1.4035087719298201E-2</v>
      </c>
      <c r="F57" s="2">
        <v>0.100346020761246</v>
      </c>
      <c r="G57" s="2">
        <v>1.57232704402516E-2</v>
      </c>
      <c r="H57" s="3">
        <v>0.30769230769230799</v>
      </c>
    </row>
    <row r="58" spans="1:8" x14ac:dyDescent="0.3">
      <c r="A58" s="8" t="s">
        <v>75</v>
      </c>
      <c r="B58" s="2">
        <v>2.5793650793650799E-2</v>
      </c>
      <c r="C58" s="2">
        <v>-9.8646034816247605E-2</v>
      </c>
      <c r="D58" s="2">
        <v>0.160944206008584</v>
      </c>
      <c r="E58" s="2">
        <v>4.06654343807763E-2</v>
      </c>
      <c r="F58" s="2">
        <v>-7.4600355239786906E-2</v>
      </c>
      <c r="G58" s="2">
        <v>-0.120921305182342</v>
      </c>
      <c r="H58" s="3">
        <v>-1.7167381974248899E-2</v>
      </c>
    </row>
    <row r="59" spans="1:8" x14ac:dyDescent="0.3">
      <c r="A59" s="8" t="s">
        <v>76</v>
      </c>
      <c r="B59" s="2">
        <v>-0.11124546553808901</v>
      </c>
      <c r="C59" s="2">
        <v>1.6326530612244899E-2</v>
      </c>
      <c r="D59" s="2">
        <v>0.180053547523427</v>
      </c>
      <c r="E59" s="2">
        <v>0.18321043675553</v>
      </c>
      <c r="F59" s="2">
        <v>0.25503355704698</v>
      </c>
      <c r="G59" s="2">
        <v>-4.5072574484339198E-2</v>
      </c>
      <c r="H59" s="3">
        <v>0.67336010709504701</v>
      </c>
    </row>
    <row r="60" spans="1:8" x14ac:dyDescent="0.3">
      <c r="A60" s="8" t="s">
        <v>77</v>
      </c>
      <c r="B60" s="2">
        <v>-9.7222222222222196E-2</v>
      </c>
      <c r="C60" s="2">
        <v>4.6153846153846198E-2</v>
      </c>
      <c r="D60" s="2">
        <v>0.154411764705882</v>
      </c>
      <c r="E60" s="2">
        <v>0.19745222929936301</v>
      </c>
      <c r="F60" s="2">
        <v>0.21808510638297901</v>
      </c>
      <c r="G60" s="2">
        <v>6.1135371179039298E-2</v>
      </c>
      <c r="H60" s="3">
        <v>0.78676470588235303</v>
      </c>
    </row>
    <row r="61" spans="1:8" x14ac:dyDescent="0.3">
      <c r="A61" s="8" t="s">
        <v>78</v>
      </c>
      <c r="B61" s="2">
        <v>-0.17322834645669299</v>
      </c>
      <c r="C61" s="2">
        <v>0.114285714285714</v>
      </c>
      <c r="D61" s="2">
        <v>0.29059829059829101</v>
      </c>
      <c r="E61" s="2">
        <v>0.158940397350993</v>
      </c>
      <c r="F61" s="2">
        <v>0.36</v>
      </c>
      <c r="G61" s="2">
        <v>-0.20588235294117599</v>
      </c>
      <c r="H61" s="3">
        <v>0.61538461538461497</v>
      </c>
    </row>
    <row r="62" spans="1:8" x14ac:dyDescent="0.3">
      <c r="A62" s="8" t="s">
        <v>79</v>
      </c>
      <c r="B62" s="2">
        <v>-0.16597510373443999</v>
      </c>
      <c r="C62" s="2">
        <v>0.255113322277501</v>
      </c>
      <c r="D62" s="2">
        <v>3.7877119577185599E-2</v>
      </c>
      <c r="E62" s="2">
        <v>7.4687035858264403E-2</v>
      </c>
      <c r="F62" s="2">
        <v>0.39743336623889403</v>
      </c>
      <c r="G62" s="2">
        <v>-0.25713478383724198</v>
      </c>
      <c r="H62" s="3">
        <v>0.157894736842105</v>
      </c>
    </row>
    <row r="63" spans="1:8" x14ac:dyDescent="0.3">
      <c r="A63" s="8" t="s">
        <v>80</v>
      </c>
      <c r="B63" s="2">
        <v>-0.104</v>
      </c>
      <c r="C63" s="2">
        <v>0.19642857142857101</v>
      </c>
      <c r="D63" s="2">
        <v>0.14179104477611901</v>
      </c>
      <c r="E63" s="2">
        <v>0.18300653594771199</v>
      </c>
      <c r="F63" s="2">
        <v>0.40331491712707201</v>
      </c>
      <c r="G63" s="2">
        <v>-0.220472440944882</v>
      </c>
      <c r="H63" s="3">
        <v>0.47761194029850701</v>
      </c>
    </row>
    <row r="64" spans="1:8" x14ac:dyDescent="0.3">
      <c r="A64" s="8" t="s">
        <v>81</v>
      </c>
      <c r="B64" s="2">
        <v>-0.13089802130898001</v>
      </c>
      <c r="C64" s="2">
        <v>0.217162872154116</v>
      </c>
      <c r="D64" s="2">
        <v>-5.6115107913669103E-2</v>
      </c>
      <c r="E64" s="2">
        <v>0.126524390243902</v>
      </c>
      <c r="F64" s="2">
        <v>4.8714479025710397E-2</v>
      </c>
      <c r="G64" s="2">
        <v>-0.26580645161290301</v>
      </c>
      <c r="H64" s="3">
        <v>-0.18129496402877701</v>
      </c>
    </row>
    <row r="65" spans="1:8" x14ac:dyDescent="0.3">
      <c r="A65" s="8" t="s">
        <v>82</v>
      </c>
      <c r="B65" s="2">
        <v>0.11975676346488</v>
      </c>
      <c r="C65" s="2">
        <v>2.42713066607558E-2</v>
      </c>
      <c r="D65" s="2">
        <v>4.3280675178532797E-2</v>
      </c>
      <c r="E65" s="2">
        <v>4.5944824725160802E-2</v>
      </c>
      <c r="F65" s="2">
        <v>4.0257808626673303E-2</v>
      </c>
      <c r="G65" s="2">
        <v>8.11171480316462E-2</v>
      </c>
      <c r="H65" s="3">
        <v>0.227223544687297</v>
      </c>
    </row>
    <row r="66" spans="1:8" x14ac:dyDescent="0.3">
      <c r="A66" s="8" t="s">
        <v>83</v>
      </c>
      <c r="B66" s="2">
        <v>5.2631578947368397E-2</v>
      </c>
      <c r="C66" s="2">
        <v>0</v>
      </c>
      <c r="D66" s="2">
        <v>3.5365853658536603E-2</v>
      </c>
      <c r="E66" s="2">
        <v>9.0694935217903394E-2</v>
      </c>
      <c r="F66" s="2">
        <v>7.2354211663067006E-2</v>
      </c>
      <c r="G66" s="2">
        <v>0.116817724068479</v>
      </c>
      <c r="H66" s="3">
        <v>0.35243902439024399</v>
      </c>
    </row>
    <row r="67" spans="1:8" x14ac:dyDescent="0.3">
      <c r="A67" s="8" t="s">
        <v>84</v>
      </c>
      <c r="B67" s="2">
        <v>0.16793893129771001</v>
      </c>
      <c r="C67" s="2">
        <v>4.08496732026144E-2</v>
      </c>
      <c r="D67" s="2">
        <v>3.61067503924647E-2</v>
      </c>
      <c r="E67" s="2">
        <v>6.5151515151515196E-2</v>
      </c>
      <c r="F67" s="2">
        <v>8.1081081081081099E-2</v>
      </c>
      <c r="G67" s="2">
        <v>0.15657894736842101</v>
      </c>
      <c r="H67" s="3">
        <v>0.37990580847723698</v>
      </c>
    </row>
    <row r="68" spans="1:8" x14ac:dyDescent="0.3">
      <c r="A68" s="8" t="s">
        <v>85</v>
      </c>
      <c r="B68" s="2">
        <v>9.0989953955630004E-2</v>
      </c>
      <c r="C68" s="2">
        <v>-1.37643278499832E-2</v>
      </c>
      <c r="D68" s="2">
        <v>1.6582376969461202E-2</v>
      </c>
      <c r="E68" s="2">
        <v>2.7027027027027001E-2</v>
      </c>
      <c r="F68" s="2">
        <v>1.1644154634373499E-3</v>
      </c>
      <c r="G68" s="2">
        <v>0.115003489183531</v>
      </c>
      <c r="H68" s="3">
        <v>0.165483368994359</v>
      </c>
    </row>
    <row r="69" spans="1:8" x14ac:dyDescent="0.3">
      <c r="A69" s="8" t="s">
        <v>86</v>
      </c>
      <c r="B69" s="2">
        <v>0.162790697674419</v>
      </c>
      <c r="C69" s="2">
        <v>5.0588235294117601E-2</v>
      </c>
      <c r="D69" s="2">
        <v>5.3751399776035803E-2</v>
      </c>
      <c r="E69" s="2">
        <v>9.24548352816153E-2</v>
      </c>
      <c r="F69" s="2">
        <v>0.13715953307393</v>
      </c>
      <c r="G69" s="2">
        <v>0.195893926432849</v>
      </c>
      <c r="H69" s="3">
        <v>0.565509518477044</v>
      </c>
    </row>
    <row r="70" spans="1:8" x14ac:dyDescent="0.3">
      <c r="A70" s="8" t="s">
        <v>87</v>
      </c>
      <c r="B70" s="2">
        <v>9.3844601412714404E-2</v>
      </c>
      <c r="C70" s="2">
        <v>-2.76752767527675E-2</v>
      </c>
      <c r="D70" s="2">
        <v>3.7476280834914603E-2</v>
      </c>
      <c r="E70" s="2">
        <v>-1.8289894833104701E-2</v>
      </c>
      <c r="F70" s="2">
        <v>-0.12901723334885901</v>
      </c>
      <c r="G70" s="2">
        <v>-5.7219251336898397E-2</v>
      </c>
      <c r="H70" s="3">
        <v>-0.16366223908918401</v>
      </c>
    </row>
    <row r="71" spans="1:8" x14ac:dyDescent="0.3">
      <c r="A71" s="11" t="s">
        <v>10</v>
      </c>
      <c r="B71" s="3">
        <v>4.9177858126721798E-2</v>
      </c>
      <c r="C71" s="3">
        <v>6.8309093519867102E-3</v>
      </c>
      <c r="D71" s="3">
        <v>4.4659956806976098E-2</v>
      </c>
      <c r="E71" s="3">
        <v>4.3355306783165001E-2</v>
      </c>
      <c r="F71" s="3">
        <v>7.1873189150793507E-2</v>
      </c>
      <c r="G71" s="3">
        <v>2.9419971399672101E-2</v>
      </c>
      <c r="H71" s="3">
        <v>0.202660853265963</v>
      </c>
    </row>
    <row r="72" spans="1:8" x14ac:dyDescent="0.3">
      <c r="A72" s="15"/>
    </row>
    <row r="73" spans="1:8" x14ac:dyDescent="0.3">
      <c r="A73" s="13" t="s">
        <v>26</v>
      </c>
    </row>
    <row r="74" spans="1:8" x14ac:dyDescent="0.3">
      <c r="A74" s="14" t="s">
        <v>27</v>
      </c>
    </row>
    <row r="75" spans="1:8" x14ac:dyDescent="0.3">
      <c r="A75" s="14" t="s">
        <v>28</v>
      </c>
    </row>
    <row r="76" spans="1:8" x14ac:dyDescent="0.3">
      <c r="A76" s="14" t="s">
        <v>90</v>
      </c>
    </row>
    <row r="77" spans="1:8" x14ac:dyDescent="0.3">
      <c r="A77" s="14" t="s">
        <v>29</v>
      </c>
    </row>
    <row r="78" spans="1:8" x14ac:dyDescent="0.3">
      <c r="A78" s="15"/>
    </row>
    <row r="79" spans="1:8" x14ac:dyDescent="0.3">
      <c r="A79" s="15"/>
    </row>
    <row r="80" spans="1:8"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29:H29"/>
    <mergeCell ref="B51:G51"/>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106</v>
      </c>
    </row>
    <row r="2" spans="1:8" ht="15.6" x14ac:dyDescent="0.3">
      <c r="A2" s="12" t="s">
        <v>19</v>
      </c>
    </row>
    <row r="3" spans="1:8" ht="15.6" x14ac:dyDescent="0.3">
      <c r="A3" s="12" t="s">
        <v>20</v>
      </c>
    </row>
    <row r="4" spans="1:8" ht="15.6" x14ac:dyDescent="0.3">
      <c r="A4" s="12" t="s">
        <v>107</v>
      </c>
    </row>
    <row r="5" spans="1:8" x14ac:dyDescent="0.3">
      <c r="A5" s="16" t="str">
        <f>HYPERLINK("#'Table of contents'!A8",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91</v>
      </c>
      <c r="B8" s="1">
        <v>325</v>
      </c>
      <c r="C8" s="1">
        <v>411</v>
      </c>
      <c r="D8" s="1">
        <v>633</v>
      </c>
      <c r="E8" s="1">
        <v>1011</v>
      </c>
      <c r="F8" s="1">
        <v>1326</v>
      </c>
      <c r="G8" s="1">
        <v>1595</v>
      </c>
      <c r="H8" s="1">
        <v>1778</v>
      </c>
    </row>
    <row r="9" spans="1:8" x14ac:dyDescent="0.3">
      <c r="A9" s="7" t="s">
        <v>92</v>
      </c>
      <c r="B9" s="1">
        <v>7412</v>
      </c>
      <c r="C9" s="1">
        <v>7388</v>
      </c>
      <c r="D9" s="1">
        <v>6440</v>
      </c>
      <c r="E9" s="1">
        <v>6804</v>
      </c>
      <c r="F9" s="1">
        <v>6718</v>
      </c>
      <c r="G9" s="1">
        <v>7011</v>
      </c>
      <c r="H9" s="1">
        <v>6969</v>
      </c>
    </row>
    <row r="10" spans="1:8" x14ac:dyDescent="0.3">
      <c r="A10" s="7" t="s">
        <v>93</v>
      </c>
      <c r="B10" s="1">
        <v>64</v>
      </c>
      <c r="C10" s="1">
        <v>62</v>
      </c>
      <c r="D10" s="1">
        <v>54</v>
      </c>
      <c r="E10" s="1">
        <v>66</v>
      </c>
      <c r="F10" s="1">
        <v>57</v>
      </c>
      <c r="G10" s="1">
        <v>63</v>
      </c>
      <c r="H10" s="1">
        <v>70</v>
      </c>
    </row>
    <row r="11" spans="1:8" x14ac:dyDescent="0.3">
      <c r="A11" s="7" t="s">
        <v>94</v>
      </c>
      <c r="B11" s="1">
        <v>424</v>
      </c>
      <c r="C11" s="1">
        <v>542</v>
      </c>
      <c r="D11" s="1">
        <v>568</v>
      </c>
      <c r="E11" s="1">
        <v>603</v>
      </c>
      <c r="F11" s="1">
        <v>601</v>
      </c>
      <c r="G11" s="1">
        <v>694</v>
      </c>
      <c r="H11" s="1">
        <v>775</v>
      </c>
    </row>
    <row r="12" spans="1:8" x14ac:dyDescent="0.3">
      <c r="A12" s="7" t="s">
        <v>95</v>
      </c>
      <c r="B12" s="1">
        <v>8</v>
      </c>
      <c r="C12" s="1">
        <v>16</v>
      </c>
      <c r="D12" s="1">
        <v>6</v>
      </c>
      <c r="E12" s="1">
        <v>13</v>
      </c>
      <c r="F12" s="1">
        <v>2</v>
      </c>
      <c r="G12" s="1">
        <v>9</v>
      </c>
      <c r="H12" s="1">
        <v>22</v>
      </c>
    </row>
    <row r="13" spans="1:8" x14ac:dyDescent="0.3">
      <c r="A13" s="7" t="s">
        <v>96</v>
      </c>
      <c r="B13" s="1">
        <v>3361</v>
      </c>
      <c r="C13" s="1">
        <v>2821</v>
      </c>
      <c r="D13" s="1">
        <v>3315</v>
      </c>
      <c r="E13" s="1">
        <v>3555</v>
      </c>
      <c r="F13" s="1">
        <v>4622</v>
      </c>
      <c r="G13" s="1">
        <v>4704</v>
      </c>
      <c r="H13" s="1">
        <v>5106</v>
      </c>
    </row>
    <row r="14" spans="1:8" x14ac:dyDescent="0.3">
      <c r="A14" s="7" t="s">
        <v>97</v>
      </c>
      <c r="B14" s="1">
        <v>3511</v>
      </c>
      <c r="C14" s="1">
        <v>3032</v>
      </c>
      <c r="D14" s="1">
        <v>3638</v>
      </c>
      <c r="E14" s="1">
        <v>3862</v>
      </c>
      <c r="F14" s="1">
        <v>3617</v>
      </c>
      <c r="G14" s="1">
        <v>5997</v>
      </c>
      <c r="H14" s="1">
        <v>3575</v>
      </c>
    </row>
    <row r="15" spans="1:8" x14ac:dyDescent="0.3">
      <c r="A15" s="7" t="s">
        <v>98</v>
      </c>
      <c r="B15" s="1">
        <v>61</v>
      </c>
      <c r="C15" s="1">
        <v>40</v>
      </c>
      <c r="D15" s="1">
        <v>37</v>
      </c>
      <c r="E15" s="1">
        <v>58</v>
      </c>
      <c r="F15" s="1">
        <v>61</v>
      </c>
      <c r="G15" s="1">
        <v>74</v>
      </c>
      <c r="H15" s="1">
        <v>59</v>
      </c>
    </row>
    <row r="16" spans="1:8" x14ac:dyDescent="0.3">
      <c r="A16" s="7" t="s">
        <v>99</v>
      </c>
      <c r="B16" s="1">
        <v>111</v>
      </c>
      <c r="C16" s="1">
        <v>110</v>
      </c>
      <c r="D16" s="1">
        <v>125</v>
      </c>
      <c r="E16" s="1">
        <v>116</v>
      </c>
      <c r="F16" s="1">
        <v>134</v>
      </c>
      <c r="G16" s="1">
        <v>383</v>
      </c>
      <c r="H16" s="1">
        <v>214</v>
      </c>
    </row>
    <row r="17" spans="1:8" x14ac:dyDescent="0.3">
      <c r="A17" s="7" t="s">
        <v>100</v>
      </c>
      <c r="B17" s="1">
        <v>1</v>
      </c>
      <c r="C17" s="1">
        <v>3</v>
      </c>
      <c r="D17" s="1">
        <v>2</v>
      </c>
      <c r="E17" s="1">
        <v>2</v>
      </c>
      <c r="F17" s="1">
        <v>0</v>
      </c>
      <c r="G17" s="1">
        <v>34</v>
      </c>
      <c r="H17" s="1">
        <v>3</v>
      </c>
    </row>
    <row r="18" spans="1:8" x14ac:dyDescent="0.3">
      <c r="A18" s="7" t="s">
        <v>101</v>
      </c>
      <c r="B18" s="1">
        <v>3570</v>
      </c>
      <c r="C18" s="1">
        <v>4049</v>
      </c>
      <c r="D18" s="1">
        <v>3447</v>
      </c>
      <c r="E18" s="1">
        <v>3935</v>
      </c>
      <c r="F18" s="1">
        <v>2709</v>
      </c>
      <c r="G18" s="1">
        <v>2979</v>
      </c>
      <c r="H18" s="1">
        <v>3108</v>
      </c>
    </row>
    <row r="19" spans="1:8" x14ac:dyDescent="0.3">
      <c r="A19" s="7" t="s">
        <v>102</v>
      </c>
      <c r="B19" s="1">
        <v>26729</v>
      </c>
      <c r="C19" s="1">
        <v>29277</v>
      </c>
      <c r="D19" s="1">
        <v>29673</v>
      </c>
      <c r="E19" s="1">
        <v>30029</v>
      </c>
      <c r="F19" s="1">
        <v>32278</v>
      </c>
      <c r="G19" s="1">
        <v>32209</v>
      </c>
      <c r="H19" s="1">
        <v>35242</v>
      </c>
    </row>
    <row r="20" spans="1:8" x14ac:dyDescent="0.3">
      <c r="A20" s="7" t="s">
        <v>103</v>
      </c>
      <c r="B20" s="1">
        <v>197</v>
      </c>
      <c r="C20" s="1">
        <v>211</v>
      </c>
      <c r="D20" s="1">
        <v>218</v>
      </c>
      <c r="E20" s="1">
        <v>213</v>
      </c>
      <c r="F20" s="1">
        <v>230</v>
      </c>
      <c r="G20" s="1">
        <v>216</v>
      </c>
      <c r="H20" s="1">
        <v>228</v>
      </c>
    </row>
    <row r="21" spans="1:8" x14ac:dyDescent="0.3">
      <c r="A21" s="7" t="s">
        <v>104</v>
      </c>
      <c r="B21" s="1">
        <v>669</v>
      </c>
      <c r="C21" s="1">
        <v>772</v>
      </c>
      <c r="D21" s="1">
        <v>907</v>
      </c>
      <c r="E21" s="1">
        <v>986</v>
      </c>
      <c r="F21" s="1">
        <v>1137</v>
      </c>
      <c r="G21" s="1">
        <v>1361</v>
      </c>
      <c r="H21" s="1">
        <v>1835</v>
      </c>
    </row>
    <row r="22" spans="1:8" x14ac:dyDescent="0.3">
      <c r="A22" s="7" t="s">
        <v>105</v>
      </c>
      <c r="B22" s="1">
        <v>21</v>
      </c>
      <c r="C22" s="1">
        <v>15</v>
      </c>
      <c r="D22" s="1">
        <v>19</v>
      </c>
      <c r="E22" s="1">
        <v>21</v>
      </c>
      <c r="F22" s="1">
        <v>5</v>
      </c>
      <c r="G22" s="1">
        <v>13</v>
      </c>
      <c r="H22" s="1">
        <v>45</v>
      </c>
    </row>
    <row r="23" spans="1:8" x14ac:dyDescent="0.3">
      <c r="A23" s="10" t="s">
        <v>10</v>
      </c>
      <c r="B23" s="5">
        <v>46464</v>
      </c>
      <c r="C23" s="5">
        <v>48749</v>
      </c>
      <c r="D23" s="5">
        <v>49082</v>
      </c>
      <c r="E23" s="5">
        <v>51274</v>
      </c>
      <c r="F23" s="5">
        <v>53497</v>
      </c>
      <c r="G23" s="5">
        <v>57342</v>
      </c>
      <c r="H23" s="5">
        <v>59029</v>
      </c>
    </row>
    <row r="24" spans="1:8" x14ac:dyDescent="0.3">
      <c r="A24" s="15"/>
    </row>
    <row r="25" spans="1:8" x14ac:dyDescent="0.3">
      <c r="A25" s="15"/>
    </row>
    <row r="26" spans="1:8" x14ac:dyDescent="0.3">
      <c r="A26" s="15"/>
      <c r="B26" s="19" t="s">
        <v>22</v>
      </c>
      <c r="C26" s="20"/>
      <c r="D26" s="20"/>
      <c r="E26" s="20"/>
      <c r="F26" s="20"/>
      <c r="G26" s="20"/>
      <c r="H26" s="20"/>
    </row>
    <row r="27" spans="1:8" x14ac:dyDescent="0.3">
      <c r="A27" s="9" t="s">
        <v>25</v>
      </c>
      <c r="B27" s="4" t="s">
        <v>0</v>
      </c>
      <c r="C27" s="4" t="s">
        <v>1</v>
      </c>
      <c r="D27" s="4" t="s">
        <v>2</v>
      </c>
      <c r="E27" s="4" t="s">
        <v>3</v>
      </c>
      <c r="F27" s="4" t="s">
        <v>4</v>
      </c>
      <c r="G27" s="4" t="s">
        <v>5</v>
      </c>
      <c r="H27" s="4" t="s">
        <v>6</v>
      </c>
    </row>
    <row r="28" spans="1:8" x14ac:dyDescent="0.3">
      <c r="A28" s="8" t="s">
        <v>91</v>
      </c>
      <c r="B28" s="2">
        <v>3.9475282400097199E-2</v>
      </c>
      <c r="C28" s="2">
        <v>4.8818149423922097E-2</v>
      </c>
      <c r="D28" s="2">
        <v>8.2197117257498994E-2</v>
      </c>
      <c r="E28" s="2">
        <v>0.11898317053077601</v>
      </c>
      <c r="F28" s="2">
        <v>0.15234375</v>
      </c>
      <c r="G28" s="2">
        <v>0.17018779342723001</v>
      </c>
      <c r="H28" s="2">
        <v>0.184938631162887</v>
      </c>
    </row>
    <row r="29" spans="1:8" x14ac:dyDescent="0.3">
      <c r="A29" s="8" t="s">
        <v>92</v>
      </c>
      <c r="B29" s="2">
        <v>0.90027936353698501</v>
      </c>
      <c r="C29" s="2">
        <v>0.87753890010690105</v>
      </c>
      <c r="D29" s="2">
        <v>0.83625503181405003</v>
      </c>
      <c r="E29" s="2">
        <v>0.80075320701424002</v>
      </c>
      <c r="F29" s="2">
        <v>0.77182904411764697</v>
      </c>
      <c r="G29" s="2">
        <v>0.74807938540332897</v>
      </c>
      <c r="H29" s="2">
        <v>0.72488038277512001</v>
      </c>
    </row>
    <row r="30" spans="1:8" x14ac:dyDescent="0.3">
      <c r="A30" s="8" t="s">
        <v>93</v>
      </c>
      <c r="B30" s="2">
        <v>7.7735940726345199E-3</v>
      </c>
      <c r="C30" s="2">
        <v>7.3642950469176901E-3</v>
      </c>
      <c r="D30" s="2">
        <v>7.0120763537203003E-3</v>
      </c>
      <c r="E30" s="2">
        <v>7.7674473343532996E-3</v>
      </c>
      <c r="F30" s="2">
        <v>6.5487132352941204E-3</v>
      </c>
      <c r="G30" s="2">
        <v>6.7221510883482697E-3</v>
      </c>
      <c r="H30" s="2">
        <v>7.2810484709798203E-3</v>
      </c>
    </row>
    <row r="31" spans="1:8" x14ac:dyDescent="0.3">
      <c r="A31" s="8" t="s">
        <v>94</v>
      </c>
      <c r="B31" s="2">
        <v>5.1500060731203702E-2</v>
      </c>
      <c r="C31" s="2">
        <v>6.4378192184344901E-2</v>
      </c>
      <c r="D31" s="2">
        <v>7.3756654979872702E-2</v>
      </c>
      <c r="E31" s="2">
        <v>7.0966223372955203E-2</v>
      </c>
      <c r="F31" s="2">
        <v>6.9048713235294101E-2</v>
      </c>
      <c r="G31" s="2">
        <v>7.4050362782757104E-2</v>
      </c>
      <c r="H31" s="2">
        <v>8.0611608071562299E-2</v>
      </c>
    </row>
    <row r="32" spans="1:8" x14ac:dyDescent="0.3">
      <c r="A32" s="8" t="s">
        <v>95</v>
      </c>
      <c r="B32" s="2">
        <v>9.7169925907931499E-4</v>
      </c>
      <c r="C32" s="2">
        <v>1.90046323791424E-3</v>
      </c>
      <c r="D32" s="2">
        <v>7.79119594857811E-4</v>
      </c>
      <c r="E32" s="2">
        <v>1.52995174767565E-3</v>
      </c>
      <c r="F32" s="2">
        <v>2.2977941176470599E-4</v>
      </c>
      <c r="G32" s="2">
        <v>9.6030729833546699E-4</v>
      </c>
      <c r="H32" s="2">
        <v>2.2883295194508001E-3</v>
      </c>
    </row>
    <row r="33" spans="1:8" x14ac:dyDescent="0.3">
      <c r="A33" s="8" t="s">
        <v>96</v>
      </c>
      <c r="B33" s="2">
        <v>0.47707594038325102</v>
      </c>
      <c r="C33" s="2">
        <v>0.46969696969697</v>
      </c>
      <c r="D33" s="2">
        <v>0.46578614584797001</v>
      </c>
      <c r="E33" s="2">
        <v>0.46819438956934001</v>
      </c>
      <c r="F33" s="2">
        <v>0.54801991937396299</v>
      </c>
      <c r="G33" s="2">
        <v>0.42030021443888499</v>
      </c>
      <c r="H33" s="2">
        <v>0.57005693870715601</v>
      </c>
    </row>
    <row r="34" spans="1:8" x14ac:dyDescent="0.3">
      <c r="A34" s="8" t="s">
        <v>97</v>
      </c>
      <c r="B34" s="2">
        <v>0.49836763662171801</v>
      </c>
      <c r="C34" s="2">
        <v>0.50482850482850505</v>
      </c>
      <c r="D34" s="2">
        <v>0.51117043698187403</v>
      </c>
      <c r="E34" s="2">
        <v>0.50862636639009595</v>
      </c>
      <c r="F34" s="2">
        <v>0.42885937870524099</v>
      </c>
      <c r="G34" s="2">
        <v>0.53582916368834899</v>
      </c>
      <c r="H34" s="2">
        <v>0.399129172714078</v>
      </c>
    </row>
    <row r="35" spans="1:8" x14ac:dyDescent="0.3">
      <c r="A35" s="8" t="s">
        <v>98</v>
      </c>
      <c r="B35" s="2">
        <v>8.6586231369765801E-3</v>
      </c>
      <c r="C35" s="2">
        <v>6.66000666000666E-3</v>
      </c>
      <c r="D35" s="2">
        <v>5.1988197274132402E-3</v>
      </c>
      <c r="E35" s="2">
        <v>7.6386145133675804E-3</v>
      </c>
      <c r="F35" s="2">
        <v>7.2326298316338598E-3</v>
      </c>
      <c r="G35" s="2">
        <v>6.6118656182987904E-3</v>
      </c>
      <c r="H35" s="2">
        <v>6.5870269063302402E-3</v>
      </c>
    </row>
    <row r="36" spans="1:8" x14ac:dyDescent="0.3">
      <c r="A36" s="8" t="s">
        <v>99</v>
      </c>
      <c r="B36" s="2">
        <v>1.5755855216465602E-2</v>
      </c>
      <c r="C36" s="2">
        <v>1.8315018315018299E-2</v>
      </c>
      <c r="D36" s="2">
        <v>1.7563580160179899E-2</v>
      </c>
      <c r="E36" s="2">
        <v>1.5277229026735201E-2</v>
      </c>
      <c r="F36" s="2">
        <v>1.5888072089162899E-2</v>
      </c>
      <c r="G36" s="2">
        <v>3.4220872051465297E-2</v>
      </c>
      <c r="H36" s="2">
        <v>2.38919281009266E-2</v>
      </c>
    </row>
    <row r="37" spans="1:8" x14ac:dyDescent="0.3">
      <c r="A37" s="8" t="s">
        <v>100</v>
      </c>
      <c r="B37" s="2">
        <v>1.4194464158978E-4</v>
      </c>
      <c r="C37" s="2">
        <v>4.9950049950050004E-4</v>
      </c>
      <c r="D37" s="2">
        <v>2.8101728256287799E-4</v>
      </c>
      <c r="E37" s="2">
        <v>2.6340050046095101E-4</v>
      </c>
      <c r="F37" s="2">
        <v>0</v>
      </c>
      <c r="G37" s="2">
        <v>3.0378842030021401E-3</v>
      </c>
      <c r="H37" s="2">
        <v>3.34933571508317E-4</v>
      </c>
    </row>
    <row r="38" spans="1:8" x14ac:dyDescent="0.3">
      <c r="A38" s="8" t="s">
        <v>101</v>
      </c>
      <c r="B38" s="2">
        <v>0.114474443660617</v>
      </c>
      <c r="C38" s="2">
        <v>0.11796410674746501</v>
      </c>
      <c r="D38" s="2">
        <v>0.100601214102265</v>
      </c>
      <c r="E38" s="2">
        <v>0.111840609367895</v>
      </c>
      <c r="F38" s="2">
        <v>7.45069996424544E-2</v>
      </c>
      <c r="G38" s="2">
        <v>8.0999510576975395E-2</v>
      </c>
      <c r="H38" s="2">
        <v>7.6820406347323206E-2</v>
      </c>
    </row>
    <row r="39" spans="1:8" x14ac:dyDescent="0.3">
      <c r="A39" s="8" t="s">
        <v>102</v>
      </c>
      <c r="B39" s="2">
        <v>0.85708330661194099</v>
      </c>
      <c r="C39" s="2">
        <v>0.85296002796876802</v>
      </c>
      <c r="D39" s="2">
        <v>0.86601097361662405</v>
      </c>
      <c r="E39" s="2">
        <v>0.85348453842655703</v>
      </c>
      <c r="F39" s="2">
        <v>0.88775818916911897</v>
      </c>
      <c r="G39" s="2">
        <v>0.87576812224699596</v>
      </c>
      <c r="H39" s="2">
        <v>0.87107617776459501</v>
      </c>
    </row>
    <row r="40" spans="1:8" x14ac:dyDescent="0.3">
      <c r="A40" s="8" t="s">
        <v>103</v>
      </c>
      <c r="B40" s="2">
        <v>6.3169370871544901E-3</v>
      </c>
      <c r="C40" s="2">
        <v>6.1473021792331902E-3</v>
      </c>
      <c r="D40" s="2">
        <v>6.3623628297922001E-3</v>
      </c>
      <c r="E40" s="2">
        <v>6.05388813096862E-3</v>
      </c>
      <c r="F40" s="2">
        <v>6.3258065403338903E-3</v>
      </c>
      <c r="G40" s="2">
        <v>5.8730762956115097E-3</v>
      </c>
      <c r="H40" s="2">
        <v>5.6354738247070997E-3</v>
      </c>
    </row>
    <row r="41" spans="1:8" x14ac:dyDescent="0.3">
      <c r="A41" s="8" t="s">
        <v>104</v>
      </c>
      <c r="B41" s="2">
        <v>2.1451933559930698E-2</v>
      </c>
      <c r="C41" s="2">
        <v>2.2491551101270199E-2</v>
      </c>
      <c r="D41" s="2">
        <v>2.6470931590007001E-2</v>
      </c>
      <c r="E41" s="2">
        <v>2.80241018644839E-2</v>
      </c>
      <c r="F41" s="2">
        <v>3.1271487114607102E-2</v>
      </c>
      <c r="G41" s="2">
        <v>3.7005818695959501E-2</v>
      </c>
      <c r="H41" s="2">
        <v>4.5355677492708503E-2</v>
      </c>
    </row>
    <row r="42" spans="1:8" x14ac:dyDescent="0.3">
      <c r="A42" s="8" t="s">
        <v>105</v>
      </c>
      <c r="B42" s="2">
        <v>6.7337908035657002E-4</v>
      </c>
      <c r="C42" s="2">
        <v>4.3701200326302301E-4</v>
      </c>
      <c r="D42" s="2">
        <v>5.5451786131216398E-4</v>
      </c>
      <c r="E42" s="2">
        <v>5.9686221009549805E-4</v>
      </c>
      <c r="F42" s="2">
        <v>1.37517533485519E-4</v>
      </c>
      <c r="G42" s="2">
        <v>3.5347218445810002E-4</v>
      </c>
      <c r="H42" s="2">
        <v>1.11226457066588E-3</v>
      </c>
    </row>
    <row r="43" spans="1:8" x14ac:dyDescent="0.3">
      <c r="A43" s="15"/>
    </row>
    <row r="44" spans="1:8" x14ac:dyDescent="0.3">
      <c r="A44" s="15"/>
    </row>
    <row r="45" spans="1:8" x14ac:dyDescent="0.3">
      <c r="A45" s="15"/>
      <c r="B45" s="19" t="s">
        <v>23</v>
      </c>
      <c r="C45" s="19"/>
      <c r="D45" s="19"/>
      <c r="E45" s="19"/>
      <c r="F45" s="19"/>
      <c r="G45" s="19"/>
      <c r="H45" s="6" t="s">
        <v>38</v>
      </c>
    </row>
    <row r="46" spans="1:8" x14ac:dyDescent="0.3">
      <c r="A46" s="9" t="s">
        <v>25</v>
      </c>
      <c r="B46" s="4" t="s">
        <v>11</v>
      </c>
      <c r="C46" s="4" t="s">
        <v>12</v>
      </c>
      <c r="D46" s="4" t="s">
        <v>13</v>
      </c>
      <c r="E46" s="4" t="s">
        <v>14</v>
      </c>
      <c r="F46" s="4" t="s">
        <v>15</v>
      </c>
      <c r="G46" s="4" t="s">
        <v>16</v>
      </c>
      <c r="H46" s="4" t="s">
        <v>17</v>
      </c>
    </row>
    <row r="47" spans="1:8" x14ac:dyDescent="0.3">
      <c r="A47" s="8" t="s">
        <v>91</v>
      </c>
      <c r="B47" s="2">
        <v>0.26461538461538497</v>
      </c>
      <c r="C47" s="2">
        <v>0.54014598540145997</v>
      </c>
      <c r="D47" s="2">
        <v>0.59715639810426502</v>
      </c>
      <c r="E47" s="2">
        <v>0.311572700296736</v>
      </c>
      <c r="F47" s="2">
        <v>0.20286576168929099</v>
      </c>
      <c r="G47" s="2">
        <v>0.114733542319749</v>
      </c>
      <c r="H47" s="3">
        <v>1.8088467614534001</v>
      </c>
    </row>
    <row r="48" spans="1:8" x14ac:dyDescent="0.3">
      <c r="A48" s="8" t="s">
        <v>92</v>
      </c>
      <c r="B48" s="2">
        <v>-3.2379924446843001E-3</v>
      </c>
      <c r="C48" s="2">
        <v>-0.12831618841364401</v>
      </c>
      <c r="D48" s="2">
        <v>5.6521739130434803E-2</v>
      </c>
      <c r="E48" s="2">
        <v>-1.26396237507349E-2</v>
      </c>
      <c r="F48" s="2">
        <v>4.36141708841917E-2</v>
      </c>
      <c r="G48" s="2">
        <v>-5.9905862216516901E-3</v>
      </c>
      <c r="H48" s="3">
        <v>8.2142857142857101E-2</v>
      </c>
    </row>
    <row r="49" spans="1:8" x14ac:dyDescent="0.3">
      <c r="A49" s="8" t="s">
        <v>93</v>
      </c>
      <c r="B49" s="2">
        <v>-3.125E-2</v>
      </c>
      <c r="C49" s="2">
        <v>-0.12903225806451599</v>
      </c>
      <c r="D49" s="2">
        <v>0.22222222222222199</v>
      </c>
      <c r="E49" s="2">
        <v>-0.13636363636363599</v>
      </c>
      <c r="F49" s="2">
        <v>0.105263157894737</v>
      </c>
      <c r="G49" s="2">
        <v>0.11111111111111099</v>
      </c>
      <c r="H49" s="3">
        <v>0.296296296296296</v>
      </c>
    </row>
    <row r="50" spans="1:8" x14ac:dyDescent="0.3">
      <c r="A50" s="8" t="s">
        <v>94</v>
      </c>
      <c r="B50" s="2">
        <v>0.27830188679245299</v>
      </c>
      <c r="C50" s="2">
        <v>4.7970479704797099E-2</v>
      </c>
      <c r="D50" s="2">
        <v>6.1619718309859198E-2</v>
      </c>
      <c r="E50" s="2">
        <v>-3.3167495854063002E-3</v>
      </c>
      <c r="F50" s="2">
        <v>0.15474209650582399</v>
      </c>
      <c r="G50" s="2">
        <v>0.11671469740634</v>
      </c>
      <c r="H50" s="3">
        <v>0.36443661971830998</v>
      </c>
    </row>
    <row r="51" spans="1:8" x14ac:dyDescent="0.3">
      <c r="A51" s="8" t="s">
        <v>95</v>
      </c>
      <c r="B51" s="2">
        <v>1</v>
      </c>
      <c r="C51" s="2">
        <v>-0.625</v>
      </c>
      <c r="D51" s="2">
        <v>1.1666666666666701</v>
      </c>
      <c r="E51" s="2">
        <v>-0.84615384615384603</v>
      </c>
      <c r="F51" s="2">
        <v>3.5</v>
      </c>
      <c r="G51" s="2">
        <v>1.44444444444444</v>
      </c>
      <c r="H51" s="3">
        <v>2.6666666666666701</v>
      </c>
    </row>
    <row r="52" spans="1:8" x14ac:dyDescent="0.3">
      <c r="A52" s="8" t="s">
        <v>96</v>
      </c>
      <c r="B52" s="2">
        <v>-0.16066646831300199</v>
      </c>
      <c r="C52" s="2">
        <v>0.17511520737327199</v>
      </c>
      <c r="D52" s="2">
        <v>7.2398190045248903E-2</v>
      </c>
      <c r="E52" s="2">
        <v>0.30014064697609</v>
      </c>
      <c r="F52" s="2">
        <v>1.7741237559498101E-2</v>
      </c>
      <c r="G52" s="2">
        <v>8.5459183673469399E-2</v>
      </c>
      <c r="H52" s="3">
        <v>0.54027149321266998</v>
      </c>
    </row>
    <row r="53" spans="1:8" x14ac:dyDescent="0.3">
      <c r="A53" s="8" t="s">
        <v>97</v>
      </c>
      <c r="B53" s="2">
        <v>-0.13642836798632901</v>
      </c>
      <c r="C53" s="2">
        <v>0.19986807387862801</v>
      </c>
      <c r="D53" s="2">
        <v>6.1572292468389203E-2</v>
      </c>
      <c r="E53" s="2">
        <v>-6.34386328327292E-2</v>
      </c>
      <c r="F53" s="2">
        <v>0.65800387061100396</v>
      </c>
      <c r="G53" s="2">
        <v>-0.40386860096714999</v>
      </c>
      <c r="H53" s="3">
        <v>-1.7317207256734499E-2</v>
      </c>
    </row>
    <row r="54" spans="1:8" x14ac:dyDescent="0.3">
      <c r="A54" s="8" t="s">
        <v>98</v>
      </c>
      <c r="B54" s="2">
        <v>-0.34426229508196698</v>
      </c>
      <c r="C54" s="2">
        <v>-7.4999999999999997E-2</v>
      </c>
      <c r="D54" s="2">
        <v>0.56756756756756799</v>
      </c>
      <c r="E54" s="2">
        <v>5.1724137931034503E-2</v>
      </c>
      <c r="F54" s="2">
        <v>0.213114754098361</v>
      </c>
      <c r="G54" s="2">
        <v>-0.20270270270270299</v>
      </c>
      <c r="H54" s="3">
        <v>0.59459459459459496</v>
      </c>
    </row>
    <row r="55" spans="1:8" x14ac:dyDescent="0.3">
      <c r="A55" s="8" t="s">
        <v>99</v>
      </c>
      <c r="B55" s="2">
        <v>-9.0090090090090107E-3</v>
      </c>
      <c r="C55" s="2">
        <v>0.13636363636363599</v>
      </c>
      <c r="D55" s="2">
        <v>-7.1999999999999995E-2</v>
      </c>
      <c r="E55" s="2">
        <v>0.15517241379310301</v>
      </c>
      <c r="F55" s="2">
        <v>1.8582089552238801</v>
      </c>
      <c r="G55" s="2">
        <v>-0.44125326370757201</v>
      </c>
      <c r="H55" s="3">
        <v>0.71199999999999997</v>
      </c>
    </row>
    <row r="56" spans="1:8" x14ac:dyDescent="0.3">
      <c r="A56" s="8" t="s">
        <v>100</v>
      </c>
      <c r="B56" s="2">
        <v>2</v>
      </c>
      <c r="C56" s="2">
        <v>-0.33333333333333298</v>
      </c>
      <c r="D56" s="2">
        <v>0</v>
      </c>
      <c r="E56" s="2">
        <v>-1</v>
      </c>
      <c r="F56" s="2">
        <v>0</v>
      </c>
      <c r="G56" s="2">
        <v>-0.91176470588235303</v>
      </c>
      <c r="H56" s="3">
        <v>0.5</v>
      </c>
    </row>
    <row r="57" spans="1:8" x14ac:dyDescent="0.3">
      <c r="A57" s="8" t="s">
        <v>101</v>
      </c>
      <c r="B57" s="2">
        <v>0.134173669467787</v>
      </c>
      <c r="C57" s="2">
        <v>-0.148678686095332</v>
      </c>
      <c r="D57" s="2">
        <v>0.141572381781259</v>
      </c>
      <c r="E57" s="2">
        <v>-0.31156289707751</v>
      </c>
      <c r="F57" s="2">
        <v>9.9667774086378697E-2</v>
      </c>
      <c r="G57" s="2">
        <v>4.3303121852970798E-2</v>
      </c>
      <c r="H57" s="3">
        <v>-9.8346388163620499E-2</v>
      </c>
    </row>
    <row r="58" spans="1:8" x14ac:dyDescent="0.3">
      <c r="A58" s="8" t="s">
        <v>102</v>
      </c>
      <c r="B58" s="2">
        <v>9.5327172733734894E-2</v>
      </c>
      <c r="C58" s="2">
        <v>1.35259760221334E-2</v>
      </c>
      <c r="D58" s="2">
        <v>1.19974387490311E-2</v>
      </c>
      <c r="E58" s="2">
        <v>7.4894268873422404E-2</v>
      </c>
      <c r="F58" s="2">
        <v>-2.13767891443088E-3</v>
      </c>
      <c r="G58" s="2">
        <v>9.4166226831010003E-2</v>
      </c>
      <c r="H58" s="3">
        <v>0.18767903481279299</v>
      </c>
    </row>
    <row r="59" spans="1:8" x14ac:dyDescent="0.3">
      <c r="A59" s="8" t="s">
        <v>103</v>
      </c>
      <c r="B59" s="2">
        <v>7.1065989847715699E-2</v>
      </c>
      <c r="C59" s="2">
        <v>3.3175355450236997E-2</v>
      </c>
      <c r="D59" s="2">
        <v>-2.2935779816513801E-2</v>
      </c>
      <c r="E59" s="2">
        <v>7.9812206572769995E-2</v>
      </c>
      <c r="F59" s="2">
        <v>-6.08695652173913E-2</v>
      </c>
      <c r="G59" s="2">
        <v>5.5555555555555601E-2</v>
      </c>
      <c r="H59" s="3">
        <v>4.5871559633027498E-2</v>
      </c>
    </row>
    <row r="60" spans="1:8" x14ac:dyDescent="0.3">
      <c r="A60" s="8" t="s">
        <v>104</v>
      </c>
      <c r="B60" s="2">
        <v>0.15396113602391601</v>
      </c>
      <c r="C60" s="2">
        <v>0.17487046632124401</v>
      </c>
      <c r="D60" s="2">
        <v>8.7100330760749703E-2</v>
      </c>
      <c r="E60" s="2">
        <v>0.15314401622718099</v>
      </c>
      <c r="F60" s="2">
        <v>0.19700967458223401</v>
      </c>
      <c r="G60" s="2">
        <v>0.34827332843497399</v>
      </c>
      <c r="H60" s="3">
        <v>1.0231532524807101</v>
      </c>
    </row>
    <row r="61" spans="1:8" x14ac:dyDescent="0.3">
      <c r="A61" s="8" t="s">
        <v>105</v>
      </c>
      <c r="B61" s="2">
        <v>-0.28571428571428598</v>
      </c>
      <c r="C61" s="2">
        <v>0.266666666666667</v>
      </c>
      <c r="D61" s="2">
        <v>0.105263157894737</v>
      </c>
      <c r="E61" s="2">
        <v>-0.76190476190476197</v>
      </c>
      <c r="F61" s="2">
        <v>1.6</v>
      </c>
      <c r="G61" s="2">
        <v>2.4615384615384599</v>
      </c>
      <c r="H61" s="3">
        <v>1.3684210526315801</v>
      </c>
    </row>
    <row r="62" spans="1:8" x14ac:dyDescent="0.3">
      <c r="A62" s="11" t="s">
        <v>10</v>
      </c>
      <c r="B62" s="3">
        <v>4.9177858126721798E-2</v>
      </c>
      <c r="C62" s="3">
        <v>6.8309093519867102E-3</v>
      </c>
      <c r="D62" s="3">
        <v>4.4659956806976098E-2</v>
      </c>
      <c r="E62" s="3">
        <v>4.3355306783165001E-2</v>
      </c>
      <c r="F62" s="3">
        <v>7.1873189150793507E-2</v>
      </c>
      <c r="G62" s="3">
        <v>2.9419971399672101E-2</v>
      </c>
      <c r="H62" s="3">
        <v>0.202660853265963</v>
      </c>
    </row>
    <row r="63" spans="1:8" x14ac:dyDescent="0.3">
      <c r="A63" s="15"/>
    </row>
    <row r="64" spans="1:8" x14ac:dyDescent="0.3">
      <c r="A64" s="13" t="s">
        <v>26</v>
      </c>
    </row>
    <row r="65" spans="1:1" x14ac:dyDescent="0.3">
      <c r="A65" s="14" t="s">
        <v>27</v>
      </c>
    </row>
    <row r="66" spans="1:1" x14ac:dyDescent="0.3">
      <c r="A66" s="14" t="s">
        <v>28</v>
      </c>
    </row>
    <row r="67" spans="1:1" x14ac:dyDescent="0.3">
      <c r="A67" s="14" t="s">
        <v>108</v>
      </c>
    </row>
    <row r="68" spans="1:1" x14ac:dyDescent="0.3">
      <c r="A68" s="14" t="s">
        <v>29</v>
      </c>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26:H26"/>
    <mergeCell ref="B45:G45"/>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00"/>
  <sheetViews>
    <sheetView showGridLines="0" workbookViewId="0"/>
  </sheetViews>
  <sheetFormatPr defaultColWidth="11.21875" defaultRowHeight="13.8" x14ac:dyDescent="0.3"/>
  <cols>
    <col min="1" max="1" width="50.6640625" customWidth="1"/>
    <col min="2" max="13" width="10.44140625" customWidth="1"/>
  </cols>
  <sheetData>
    <row r="1" spans="1:8" ht="15.6" x14ac:dyDescent="0.3">
      <c r="A1" s="12" t="s">
        <v>148</v>
      </c>
    </row>
    <row r="2" spans="1:8" ht="15.6" x14ac:dyDescent="0.3">
      <c r="A2" s="12" t="s">
        <v>19</v>
      </c>
    </row>
    <row r="3" spans="1:8" ht="15.6" x14ac:dyDescent="0.3">
      <c r="A3" s="12" t="s">
        <v>20</v>
      </c>
    </row>
    <row r="4" spans="1:8" ht="15.6" x14ac:dyDescent="0.3">
      <c r="A4" s="12" t="s">
        <v>149</v>
      </c>
    </row>
    <row r="5" spans="1:8" x14ac:dyDescent="0.3">
      <c r="A5" s="16" t="str">
        <f>HYPERLINK("#'Table of contents'!A9", "Back to contents")</f>
        <v>Back to contents</v>
      </c>
    </row>
    <row r="6" spans="1:8" x14ac:dyDescent="0.3">
      <c r="A6" s="15"/>
      <c r="B6" s="19" t="s">
        <v>21</v>
      </c>
      <c r="C6" s="20"/>
      <c r="D6" s="20"/>
      <c r="E6" s="20"/>
      <c r="F6" s="20"/>
      <c r="G6" s="20"/>
      <c r="H6" s="20"/>
    </row>
    <row r="7" spans="1:8" x14ac:dyDescent="0.3">
      <c r="A7" s="9" t="s">
        <v>25</v>
      </c>
      <c r="B7" s="4" t="s">
        <v>0</v>
      </c>
      <c r="C7" s="4" t="s">
        <v>1</v>
      </c>
      <c r="D7" s="4" t="s">
        <v>2</v>
      </c>
      <c r="E7" s="4" t="s">
        <v>3</v>
      </c>
      <c r="F7" s="4" t="s">
        <v>4</v>
      </c>
      <c r="G7" s="4" t="s">
        <v>5</v>
      </c>
      <c r="H7" s="4" t="s">
        <v>6</v>
      </c>
    </row>
    <row r="8" spans="1:8" x14ac:dyDescent="0.3">
      <c r="A8" s="7" t="s">
        <v>109</v>
      </c>
      <c r="B8" s="1">
        <v>1076</v>
      </c>
      <c r="C8" s="1">
        <v>1086</v>
      </c>
      <c r="D8" s="1">
        <v>909</v>
      </c>
      <c r="E8" s="1">
        <v>882</v>
      </c>
      <c r="F8" s="1">
        <v>874</v>
      </c>
      <c r="G8" s="1">
        <v>923</v>
      </c>
      <c r="H8" s="1">
        <v>875</v>
      </c>
    </row>
    <row r="9" spans="1:8" x14ac:dyDescent="0.3">
      <c r="A9" s="7" t="s">
        <v>110</v>
      </c>
      <c r="B9" s="1">
        <v>182</v>
      </c>
      <c r="C9" s="1">
        <v>190</v>
      </c>
      <c r="D9" s="1">
        <v>159</v>
      </c>
      <c r="E9" s="1">
        <v>169</v>
      </c>
      <c r="F9" s="1">
        <v>183</v>
      </c>
      <c r="G9" s="1">
        <v>188</v>
      </c>
      <c r="H9" s="1">
        <v>204</v>
      </c>
    </row>
    <row r="10" spans="1:8" x14ac:dyDescent="0.3">
      <c r="A10" s="7" t="s">
        <v>111</v>
      </c>
      <c r="B10" s="1">
        <v>1506</v>
      </c>
      <c r="C10" s="1">
        <v>1504</v>
      </c>
      <c r="D10" s="1">
        <v>1339</v>
      </c>
      <c r="E10" s="1">
        <v>1498</v>
      </c>
      <c r="F10" s="1">
        <v>1440</v>
      </c>
      <c r="G10" s="1">
        <v>1513</v>
      </c>
      <c r="H10" s="1">
        <v>1500</v>
      </c>
    </row>
    <row r="11" spans="1:8" x14ac:dyDescent="0.3">
      <c r="A11" s="7" t="s">
        <v>112</v>
      </c>
      <c r="B11" s="1">
        <v>236</v>
      </c>
      <c r="C11" s="1">
        <v>230</v>
      </c>
      <c r="D11" s="1">
        <v>195</v>
      </c>
      <c r="E11" s="1">
        <v>225</v>
      </c>
      <c r="F11" s="1">
        <v>223</v>
      </c>
      <c r="G11" s="1">
        <v>237</v>
      </c>
      <c r="H11" s="1">
        <v>241</v>
      </c>
    </row>
    <row r="12" spans="1:8" x14ac:dyDescent="0.3">
      <c r="A12" s="7" t="s">
        <v>113</v>
      </c>
      <c r="B12" s="1">
        <v>10</v>
      </c>
      <c r="C12" s="1">
        <v>6</v>
      </c>
      <c r="D12" s="1">
        <v>6</v>
      </c>
      <c r="E12" s="1">
        <v>10</v>
      </c>
      <c r="F12" s="1">
        <v>7</v>
      </c>
      <c r="G12" s="1">
        <v>9</v>
      </c>
      <c r="H12" s="1">
        <v>11</v>
      </c>
    </row>
    <row r="13" spans="1:8" x14ac:dyDescent="0.3">
      <c r="A13" s="7" t="s">
        <v>114</v>
      </c>
      <c r="B13" s="1">
        <v>287</v>
      </c>
      <c r="C13" s="1">
        <v>280</v>
      </c>
      <c r="D13" s="1">
        <v>241</v>
      </c>
      <c r="E13" s="1">
        <v>244</v>
      </c>
      <c r="F13" s="1">
        <v>237</v>
      </c>
      <c r="G13" s="1">
        <v>258</v>
      </c>
      <c r="H13" s="1">
        <v>251</v>
      </c>
    </row>
    <row r="14" spans="1:8" x14ac:dyDescent="0.3">
      <c r="A14" s="7" t="s">
        <v>115</v>
      </c>
      <c r="B14" s="1">
        <v>380</v>
      </c>
      <c r="C14" s="1">
        <v>391</v>
      </c>
      <c r="D14" s="1">
        <v>351</v>
      </c>
      <c r="E14" s="1">
        <v>382</v>
      </c>
      <c r="F14" s="1">
        <v>370</v>
      </c>
      <c r="G14" s="1">
        <v>403</v>
      </c>
      <c r="H14" s="1">
        <v>431</v>
      </c>
    </row>
    <row r="15" spans="1:8" x14ac:dyDescent="0.3">
      <c r="A15" s="7" t="s">
        <v>116</v>
      </c>
      <c r="B15" s="1">
        <v>347</v>
      </c>
      <c r="C15" s="1">
        <v>352</v>
      </c>
      <c r="D15" s="1">
        <v>296</v>
      </c>
      <c r="E15" s="1">
        <v>301</v>
      </c>
      <c r="F15" s="1">
        <v>301</v>
      </c>
      <c r="G15" s="1">
        <v>302</v>
      </c>
      <c r="H15" s="1">
        <v>278</v>
      </c>
    </row>
    <row r="16" spans="1:8" x14ac:dyDescent="0.3">
      <c r="A16" s="7" t="s">
        <v>117</v>
      </c>
      <c r="B16" s="1">
        <v>1570</v>
      </c>
      <c r="C16" s="1">
        <v>1474</v>
      </c>
      <c r="D16" s="1">
        <v>1273</v>
      </c>
      <c r="E16" s="1">
        <v>1315</v>
      </c>
      <c r="F16" s="1">
        <v>1364</v>
      </c>
      <c r="G16" s="1">
        <v>1373</v>
      </c>
      <c r="H16" s="1">
        <v>1401</v>
      </c>
    </row>
    <row r="17" spans="1:8" x14ac:dyDescent="0.3">
      <c r="A17" s="7" t="s">
        <v>118</v>
      </c>
      <c r="B17" s="1">
        <v>35</v>
      </c>
      <c r="C17" s="1">
        <v>48</v>
      </c>
      <c r="D17" s="1">
        <v>61</v>
      </c>
      <c r="E17" s="1">
        <v>66</v>
      </c>
      <c r="F17" s="1">
        <v>57</v>
      </c>
      <c r="G17" s="1">
        <v>55</v>
      </c>
      <c r="H17" s="1">
        <v>49</v>
      </c>
    </row>
    <row r="18" spans="1:8" x14ac:dyDescent="0.3">
      <c r="A18" s="7" t="s">
        <v>119</v>
      </c>
      <c r="B18" s="1">
        <v>651</v>
      </c>
      <c r="C18" s="1">
        <v>687</v>
      </c>
      <c r="D18" s="1">
        <v>605</v>
      </c>
      <c r="E18" s="1">
        <v>653</v>
      </c>
      <c r="F18" s="1">
        <v>663</v>
      </c>
      <c r="G18" s="1">
        <v>691</v>
      </c>
      <c r="H18" s="1">
        <v>725</v>
      </c>
    </row>
    <row r="19" spans="1:8" x14ac:dyDescent="0.3">
      <c r="A19" s="7" t="s">
        <v>120</v>
      </c>
      <c r="B19" s="1">
        <v>1185</v>
      </c>
      <c r="C19" s="1">
        <v>1191</v>
      </c>
      <c r="D19" s="1">
        <v>1046</v>
      </c>
      <c r="E19" s="1">
        <v>1108</v>
      </c>
      <c r="F19" s="1">
        <v>1039</v>
      </c>
      <c r="G19" s="1">
        <v>1109</v>
      </c>
      <c r="H19" s="1">
        <v>1065</v>
      </c>
    </row>
    <row r="20" spans="1:8" x14ac:dyDescent="0.3">
      <c r="A20" s="7" t="s">
        <v>121</v>
      </c>
      <c r="B20" s="1">
        <v>11</v>
      </c>
      <c r="C20" s="1">
        <v>11</v>
      </c>
      <c r="D20" s="1">
        <v>13</v>
      </c>
      <c r="E20" s="1">
        <v>17</v>
      </c>
      <c r="F20" s="1">
        <v>17</v>
      </c>
      <c r="G20" s="1">
        <v>13</v>
      </c>
      <c r="H20" s="1">
        <v>8</v>
      </c>
    </row>
    <row r="21" spans="1:8" x14ac:dyDescent="0.3">
      <c r="A21" s="7" t="s">
        <v>122</v>
      </c>
      <c r="B21" s="1">
        <v>693</v>
      </c>
      <c r="C21" s="1">
        <v>634</v>
      </c>
      <c r="D21" s="1">
        <v>663</v>
      </c>
      <c r="E21" s="1">
        <v>770</v>
      </c>
      <c r="F21" s="1">
        <v>724</v>
      </c>
      <c r="G21" s="1">
        <v>1056</v>
      </c>
      <c r="H21" s="1">
        <v>715</v>
      </c>
    </row>
    <row r="22" spans="1:8" x14ac:dyDescent="0.3">
      <c r="A22" s="7" t="s">
        <v>123</v>
      </c>
      <c r="B22" s="1">
        <v>80</v>
      </c>
      <c r="C22" s="1">
        <v>59</v>
      </c>
      <c r="D22" s="1">
        <v>124</v>
      </c>
      <c r="E22" s="1">
        <v>113</v>
      </c>
      <c r="F22" s="1">
        <v>104</v>
      </c>
      <c r="G22" s="1">
        <v>250</v>
      </c>
      <c r="H22" s="1">
        <v>100</v>
      </c>
    </row>
    <row r="23" spans="1:8" x14ac:dyDescent="0.3">
      <c r="A23" s="7" t="s">
        <v>124</v>
      </c>
      <c r="B23" s="1">
        <v>959</v>
      </c>
      <c r="C23" s="1">
        <v>821</v>
      </c>
      <c r="D23" s="1">
        <v>1001</v>
      </c>
      <c r="E23" s="1">
        <v>1061</v>
      </c>
      <c r="F23" s="1">
        <v>975</v>
      </c>
      <c r="G23" s="1">
        <v>1671</v>
      </c>
      <c r="H23" s="1">
        <v>936</v>
      </c>
    </row>
    <row r="24" spans="1:8" x14ac:dyDescent="0.3">
      <c r="A24" s="7" t="s">
        <v>125</v>
      </c>
      <c r="B24" s="1">
        <v>201</v>
      </c>
      <c r="C24" s="1">
        <v>152</v>
      </c>
      <c r="D24" s="1">
        <v>200</v>
      </c>
      <c r="E24" s="1">
        <v>218</v>
      </c>
      <c r="F24" s="1">
        <v>209</v>
      </c>
      <c r="G24" s="1">
        <v>344</v>
      </c>
      <c r="H24" s="1">
        <v>220</v>
      </c>
    </row>
    <row r="25" spans="1:8" x14ac:dyDescent="0.3">
      <c r="A25" s="7" t="s">
        <v>126</v>
      </c>
      <c r="B25" s="1">
        <v>21</v>
      </c>
      <c r="C25" s="1">
        <v>9</v>
      </c>
      <c r="D25" s="1">
        <v>7</v>
      </c>
      <c r="E25" s="1">
        <v>21</v>
      </c>
      <c r="F25" s="1">
        <v>14</v>
      </c>
      <c r="G25" s="1">
        <v>9</v>
      </c>
      <c r="H25" s="1">
        <v>15</v>
      </c>
    </row>
    <row r="26" spans="1:8" x14ac:dyDescent="0.3">
      <c r="A26" s="7" t="s">
        <v>127</v>
      </c>
      <c r="B26" s="1">
        <v>82</v>
      </c>
      <c r="C26" s="1">
        <v>65</v>
      </c>
      <c r="D26" s="1">
        <v>82</v>
      </c>
      <c r="E26" s="1">
        <v>88</v>
      </c>
      <c r="F26" s="1">
        <v>81</v>
      </c>
      <c r="G26" s="1">
        <v>120</v>
      </c>
      <c r="H26" s="1">
        <v>67</v>
      </c>
    </row>
    <row r="27" spans="1:8" x14ac:dyDescent="0.3">
      <c r="A27" s="7" t="s">
        <v>128</v>
      </c>
      <c r="B27" s="1">
        <v>360</v>
      </c>
      <c r="C27" s="1">
        <v>291</v>
      </c>
      <c r="D27" s="1">
        <v>336</v>
      </c>
      <c r="E27" s="1">
        <v>379</v>
      </c>
      <c r="F27" s="1">
        <v>315</v>
      </c>
      <c r="G27" s="1">
        <v>464</v>
      </c>
      <c r="H27" s="1">
        <v>378</v>
      </c>
    </row>
    <row r="28" spans="1:8" x14ac:dyDescent="0.3">
      <c r="A28" s="7" t="s">
        <v>129</v>
      </c>
      <c r="B28" s="1">
        <v>123</v>
      </c>
      <c r="C28" s="1">
        <v>117</v>
      </c>
      <c r="D28" s="1">
        <v>127</v>
      </c>
      <c r="E28" s="1">
        <v>140</v>
      </c>
      <c r="F28" s="1">
        <v>132</v>
      </c>
      <c r="G28" s="1">
        <v>195</v>
      </c>
      <c r="H28" s="1">
        <v>127</v>
      </c>
    </row>
    <row r="29" spans="1:8" x14ac:dyDescent="0.3">
      <c r="A29" s="7" t="s">
        <v>130</v>
      </c>
      <c r="B29" s="1">
        <v>165</v>
      </c>
      <c r="C29" s="1">
        <v>189</v>
      </c>
      <c r="D29" s="1">
        <v>288</v>
      </c>
      <c r="E29" s="1">
        <v>212</v>
      </c>
      <c r="F29" s="1">
        <v>234</v>
      </c>
      <c r="G29" s="1">
        <v>508</v>
      </c>
      <c r="H29" s="1">
        <v>263</v>
      </c>
    </row>
    <row r="30" spans="1:8" x14ac:dyDescent="0.3">
      <c r="A30" s="7" t="s">
        <v>131</v>
      </c>
      <c r="B30" s="1">
        <v>78</v>
      </c>
      <c r="C30" s="1">
        <v>68</v>
      </c>
      <c r="D30" s="1">
        <v>47</v>
      </c>
      <c r="E30" s="1">
        <v>100</v>
      </c>
      <c r="F30" s="1">
        <v>144</v>
      </c>
      <c r="G30" s="1">
        <v>119</v>
      </c>
      <c r="H30" s="1">
        <v>124</v>
      </c>
    </row>
    <row r="31" spans="1:8" x14ac:dyDescent="0.3">
      <c r="A31" s="7" t="s">
        <v>132</v>
      </c>
      <c r="B31" s="1">
        <v>250</v>
      </c>
      <c r="C31" s="1">
        <v>198</v>
      </c>
      <c r="D31" s="1">
        <v>198</v>
      </c>
      <c r="E31" s="1">
        <v>242</v>
      </c>
      <c r="F31" s="1">
        <v>240</v>
      </c>
      <c r="G31" s="1">
        <v>415</v>
      </c>
      <c r="H31" s="1">
        <v>226</v>
      </c>
    </row>
    <row r="32" spans="1:8" x14ac:dyDescent="0.3">
      <c r="A32" s="7" t="s">
        <v>133</v>
      </c>
      <c r="B32" s="1">
        <v>556</v>
      </c>
      <c r="C32" s="1">
        <v>463</v>
      </c>
      <c r="D32" s="1">
        <v>596</v>
      </c>
      <c r="E32" s="1">
        <v>571</v>
      </c>
      <c r="F32" s="1">
        <v>501</v>
      </c>
      <c r="G32" s="1">
        <v>912</v>
      </c>
      <c r="H32" s="1">
        <v>458</v>
      </c>
    </row>
    <row r="33" spans="1:8" x14ac:dyDescent="0.3">
      <c r="A33" s="7" t="s">
        <v>134</v>
      </c>
      <c r="B33" s="1">
        <v>4</v>
      </c>
      <c r="C33" s="1">
        <v>6</v>
      </c>
      <c r="D33" s="1">
        <v>6</v>
      </c>
      <c r="E33" s="1">
        <v>5</v>
      </c>
      <c r="F33" s="1">
        <v>5</v>
      </c>
      <c r="G33" s="1">
        <v>8</v>
      </c>
      <c r="H33" s="1">
        <v>5</v>
      </c>
    </row>
    <row r="34" spans="1:8" x14ac:dyDescent="0.3">
      <c r="A34" s="7" t="s">
        <v>135</v>
      </c>
      <c r="B34" s="1">
        <v>3641</v>
      </c>
      <c r="C34" s="1">
        <v>4045</v>
      </c>
      <c r="D34" s="1">
        <v>4195</v>
      </c>
      <c r="E34" s="1">
        <v>4216</v>
      </c>
      <c r="F34" s="1">
        <v>4579</v>
      </c>
      <c r="G34" s="1">
        <v>4523</v>
      </c>
      <c r="H34" s="1">
        <v>5000</v>
      </c>
    </row>
    <row r="35" spans="1:8" x14ac:dyDescent="0.3">
      <c r="A35" s="7" t="s">
        <v>136</v>
      </c>
      <c r="B35" s="1">
        <v>1268</v>
      </c>
      <c r="C35" s="1">
        <v>1384</v>
      </c>
      <c r="D35" s="1">
        <v>1394</v>
      </c>
      <c r="E35" s="1">
        <v>1472</v>
      </c>
      <c r="F35" s="1">
        <v>1571</v>
      </c>
      <c r="G35" s="1">
        <v>1634</v>
      </c>
      <c r="H35" s="1">
        <v>1893</v>
      </c>
    </row>
    <row r="36" spans="1:8" x14ac:dyDescent="0.3">
      <c r="A36" s="7" t="s">
        <v>137</v>
      </c>
      <c r="B36" s="1">
        <v>7955</v>
      </c>
      <c r="C36" s="1">
        <v>8677</v>
      </c>
      <c r="D36" s="1">
        <v>8676</v>
      </c>
      <c r="E36" s="1">
        <v>8788</v>
      </c>
      <c r="F36" s="1">
        <v>9586</v>
      </c>
      <c r="G36" s="1">
        <v>9536</v>
      </c>
      <c r="H36" s="1">
        <v>10408</v>
      </c>
    </row>
    <row r="37" spans="1:8" x14ac:dyDescent="0.3">
      <c r="A37" s="7" t="s">
        <v>138</v>
      </c>
      <c r="B37" s="1">
        <v>1723</v>
      </c>
      <c r="C37" s="1">
        <v>1858</v>
      </c>
      <c r="D37" s="1">
        <v>1856</v>
      </c>
      <c r="E37" s="1">
        <v>1842</v>
      </c>
      <c r="F37" s="1">
        <v>1975</v>
      </c>
      <c r="G37" s="1">
        <v>2033</v>
      </c>
      <c r="H37" s="1">
        <v>2147</v>
      </c>
    </row>
    <row r="38" spans="1:8" x14ac:dyDescent="0.3">
      <c r="A38" s="7" t="s">
        <v>139</v>
      </c>
      <c r="B38" s="1">
        <v>33</v>
      </c>
      <c r="C38" s="1">
        <v>38</v>
      </c>
      <c r="D38" s="1">
        <v>39</v>
      </c>
      <c r="E38" s="1">
        <v>38</v>
      </c>
      <c r="F38" s="1">
        <v>41</v>
      </c>
      <c r="G38" s="1">
        <v>37</v>
      </c>
      <c r="H38" s="1">
        <v>39</v>
      </c>
    </row>
    <row r="39" spans="1:8" x14ac:dyDescent="0.3">
      <c r="A39" s="7" t="s">
        <v>140</v>
      </c>
      <c r="B39" s="1">
        <v>472</v>
      </c>
      <c r="C39" s="1">
        <v>507</v>
      </c>
      <c r="D39" s="1">
        <v>530</v>
      </c>
      <c r="E39" s="1">
        <v>527</v>
      </c>
      <c r="F39" s="1">
        <v>569</v>
      </c>
      <c r="G39" s="1">
        <v>573</v>
      </c>
      <c r="H39" s="1">
        <v>622</v>
      </c>
    </row>
    <row r="40" spans="1:8" x14ac:dyDescent="0.3">
      <c r="A40" s="7" t="s">
        <v>141</v>
      </c>
      <c r="B40" s="1">
        <v>2327</v>
      </c>
      <c r="C40" s="1">
        <v>2592</v>
      </c>
      <c r="D40" s="1">
        <v>2743</v>
      </c>
      <c r="E40" s="1">
        <v>2757</v>
      </c>
      <c r="F40" s="1">
        <v>3006</v>
      </c>
      <c r="G40" s="1">
        <v>3047</v>
      </c>
      <c r="H40" s="1">
        <v>3264</v>
      </c>
    </row>
    <row r="41" spans="1:8" x14ac:dyDescent="0.3">
      <c r="A41" s="7" t="s">
        <v>142</v>
      </c>
      <c r="B41" s="1">
        <v>645</v>
      </c>
      <c r="C41" s="1">
        <v>704</v>
      </c>
      <c r="D41" s="1">
        <v>753</v>
      </c>
      <c r="E41" s="1">
        <v>740</v>
      </c>
      <c r="F41" s="1">
        <v>793</v>
      </c>
      <c r="G41" s="1">
        <v>802</v>
      </c>
      <c r="H41" s="1">
        <v>885</v>
      </c>
    </row>
    <row r="42" spans="1:8" x14ac:dyDescent="0.3">
      <c r="A42" s="7" t="s">
        <v>143</v>
      </c>
      <c r="B42" s="1">
        <v>2154</v>
      </c>
      <c r="C42" s="1">
        <v>2332</v>
      </c>
      <c r="D42" s="1">
        <v>2406</v>
      </c>
      <c r="E42" s="1">
        <v>2505</v>
      </c>
      <c r="F42" s="1">
        <v>2492</v>
      </c>
      <c r="G42" s="1">
        <v>2413</v>
      </c>
      <c r="H42" s="1">
        <v>2711</v>
      </c>
    </row>
    <row r="43" spans="1:8" x14ac:dyDescent="0.3">
      <c r="A43" s="7" t="s">
        <v>144</v>
      </c>
      <c r="B43" s="1">
        <v>100</v>
      </c>
      <c r="C43" s="1">
        <v>106</v>
      </c>
      <c r="D43" s="1">
        <v>75</v>
      </c>
      <c r="E43" s="1">
        <v>80</v>
      </c>
      <c r="F43" s="1">
        <v>90</v>
      </c>
      <c r="G43" s="1">
        <v>113</v>
      </c>
      <c r="H43" s="1">
        <v>112</v>
      </c>
    </row>
    <row r="44" spans="1:8" x14ac:dyDescent="0.3">
      <c r="A44" s="7" t="s">
        <v>145</v>
      </c>
      <c r="B44" s="1">
        <v>1251</v>
      </c>
      <c r="C44" s="1">
        <v>1415</v>
      </c>
      <c r="D44" s="1">
        <v>1524</v>
      </c>
      <c r="E44" s="1">
        <v>1480</v>
      </c>
      <c r="F44" s="1">
        <v>1613</v>
      </c>
      <c r="G44" s="1">
        <v>1654</v>
      </c>
      <c r="H44" s="1">
        <v>1918</v>
      </c>
    </row>
    <row r="45" spans="1:8" x14ac:dyDescent="0.3">
      <c r="A45" s="7" t="s">
        <v>146</v>
      </c>
      <c r="B45" s="1">
        <v>5317</v>
      </c>
      <c r="C45" s="1">
        <v>5782</v>
      </c>
      <c r="D45" s="1">
        <v>5654</v>
      </c>
      <c r="E45" s="1">
        <v>5751</v>
      </c>
      <c r="F45" s="1">
        <v>6145</v>
      </c>
      <c r="G45" s="1">
        <v>6006</v>
      </c>
      <c r="H45" s="1">
        <v>6410</v>
      </c>
    </row>
    <row r="46" spans="1:8" x14ac:dyDescent="0.3">
      <c r="A46" s="7" t="s">
        <v>147</v>
      </c>
      <c r="B46" s="1">
        <v>40</v>
      </c>
      <c r="C46" s="1">
        <v>48</v>
      </c>
      <c r="D46" s="1">
        <v>46</v>
      </c>
      <c r="E46" s="1">
        <v>46</v>
      </c>
      <c r="F46" s="1">
        <v>48</v>
      </c>
      <c r="G46" s="1">
        <v>54</v>
      </c>
      <c r="H46" s="1">
        <v>61</v>
      </c>
    </row>
    <row r="47" spans="1:8" x14ac:dyDescent="0.3">
      <c r="A47" s="10" t="s">
        <v>10</v>
      </c>
      <c r="B47" s="5">
        <v>37974</v>
      </c>
      <c r="C47" s="5">
        <v>40010</v>
      </c>
      <c r="D47" s="5">
        <v>40060</v>
      </c>
      <c r="E47" s="5">
        <v>41032</v>
      </c>
      <c r="F47" s="5">
        <v>42961</v>
      </c>
      <c r="G47" s="5">
        <v>45570</v>
      </c>
      <c r="H47" s="5">
        <v>46143</v>
      </c>
    </row>
    <row r="48" spans="1:8" x14ac:dyDescent="0.3">
      <c r="A48" s="15"/>
    </row>
    <row r="49" spans="1:8" x14ac:dyDescent="0.3">
      <c r="A49" s="15"/>
    </row>
    <row r="50" spans="1:8" x14ac:dyDescent="0.3">
      <c r="A50" s="15"/>
      <c r="B50" s="19" t="s">
        <v>22</v>
      </c>
      <c r="C50" s="20"/>
      <c r="D50" s="20"/>
      <c r="E50" s="20"/>
      <c r="F50" s="20"/>
      <c r="G50" s="20"/>
      <c r="H50" s="20"/>
    </row>
    <row r="51" spans="1:8" x14ac:dyDescent="0.3">
      <c r="A51" s="9" t="s">
        <v>25</v>
      </c>
      <c r="B51" s="4" t="s">
        <v>0</v>
      </c>
      <c r="C51" s="4" t="s">
        <v>1</v>
      </c>
      <c r="D51" s="4" t="s">
        <v>2</v>
      </c>
      <c r="E51" s="4" t="s">
        <v>3</v>
      </c>
      <c r="F51" s="4" t="s">
        <v>4</v>
      </c>
      <c r="G51" s="4" t="s">
        <v>5</v>
      </c>
      <c r="H51" s="4" t="s">
        <v>6</v>
      </c>
    </row>
    <row r="52" spans="1:8" x14ac:dyDescent="0.3">
      <c r="A52" s="8" t="s">
        <v>109</v>
      </c>
      <c r="B52" s="2">
        <v>0.14392723381487399</v>
      </c>
      <c r="C52" s="2">
        <v>0.14577181208053699</v>
      </c>
      <c r="D52" s="2">
        <v>0.13997536187249801</v>
      </c>
      <c r="E52" s="2">
        <v>0.12838427947598299</v>
      </c>
      <c r="F52" s="2">
        <v>0.12900369003689999</v>
      </c>
      <c r="G52" s="2">
        <v>0.130477806050325</v>
      </c>
      <c r="H52" s="2">
        <v>0.124307430032675</v>
      </c>
    </row>
    <row r="53" spans="1:8" x14ac:dyDescent="0.3">
      <c r="A53" s="8" t="s">
        <v>110</v>
      </c>
      <c r="B53" s="2">
        <v>2.43445692883895E-2</v>
      </c>
      <c r="C53" s="2">
        <v>2.5503355704698E-2</v>
      </c>
      <c r="D53" s="2">
        <v>2.4484139205420401E-2</v>
      </c>
      <c r="E53" s="2">
        <v>2.45997088791849E-2</v>
      </c>
      <c r="F53" s="2">
        <v>2.7011070110701099E-2</v>
      </c>
      <c r="G53" s="2">
        <v>2.6576194515125801E-2</v>
      </c>
      <c r="H53" s="2">
        <v>2.8981389401903701E-2</v>
      </c>
    </row>
    <row r="54" spans="1:8" x14ac:dyDescent="0.3">
      <c r="A54" s="8" t="s">
        <v>111</v>
      </c>
      <c r="B54" s="2">
        <v>0.20144462279293701</v>
      </c>
      <c r="C54" s="2">
        <v>0.20187919463087201</v>
      </c>
      <c r="D54" s="2">
        <v>0.206190329534955</v>
      </c>
      <c r="E54" s="2">
        <v>0.218049490538574</v>
      </c>
      <c r="F54" s="2">
        <v>0.21254612546125501</v>
      </c>
      <c r="G54" s="2">
        <v>0.21388182075205001</v>
      </c>
      <c r="H54" s="2">
        <v>0.213098451484586</v>
      </c>
    </row>
    <row r="55" spans="1:8" x14ac:dyDescent="0.3">
      <c r="A55" s="8" t="s">
        <v>112</v>
      </c>
      <c r="B55" s="2">
        <v>3.1567683253076503E-2</v>
      </c>
      <c r="C55" s="2">
        <v>3.08724832214765E-2</v>
      </c>
      <c r="D55" s="2">
        <v>3.0027717893440099E-2</v>
      </c>
      <c r="E55" s="2">
        <v>3.2751091703056803E-2</v>
      </c>
      <c r="F55" s="2">
        <v>3.2915129151291501E-2</v>
      </c>
      <c r="G55" s="2">
        <v>3.3502968617472401E-2</v>
      </c>
      <c r="H55" s="2">
        <v>3.4237817871856799E-2</v>
      </c>
    </row>
    <row r="56" spans="1:8" x14ac:dyDescent="0.3">
      <c r="A56" s="8" t="s">
        <v>113</v>
      </c>
      <c r="B56" s="2">
        <v>1.33761369716426E-3</v>
      </c>
      <c r="C56" s="2">
        <v>8.0536912751677904E-4</v>
      </c>
      <c r="D56" s="2">
        <v>9.23929781336618E-4</v>
      </c>
      <c r="E56" s="2">
        <v>1.4556040756914101E-3</v>
      </c>
      <c r="F56" s="2">
        <v>1.03321033210332E-3</v>
      </c>
      <c r="G56" s="2">
        <v>1.2722646310432599E-3</v>
      </c>
      <c r="H56" s="2">
        <v>1.56272197755363E-3</v>
      </c>
    </row>
    <row r="57" spans="1:8" x14ac:dyDescent="0.3">
      <c r="A57" s="8" t="s">
        <v>114</v>
      </c>
      <c r="B57" s="2">
        <v>3.8389513108614201E-2</v>
      </c>
      <c r="C57" s="2">
        <v>3.7583892617449703E-2</v>
      </c>
      <c r="D57" s="2">
        <v>3.7111179550354201E-2</v>
      </c>
      <c r="E57" s="2">
        <v>3.55167394468704E-2</v>
      </c>
      <c r="F57" s="2">
        <v>3.4981549815498197E-2</v>
      </c>
      <c r="G57" s="2">
        <v>3.64715860899067E-2</v>
      </c>
      <c r="H57" s="2">
        <v>3.5658474215087402E-2</v>
      </c>
    </row>
    <row r="58" spans="1:8" x14ac:dyDescent="0.3">
      <c r="A58" s="8" t="s">
        <v>115</v>
      </c>
      <c r="B58" s="2">
        <v>5.08293204922418E-2</v>
      </c>
      <c r="C58" s="2">
        <v>5.2483221476510099E-2</v>
      </c>
      <c r="D58" s="2">
        <v>5.4049892208192202E-2</v>
      </c>
      <c r="E58" s="2">
        <v>5.5604075691411903E-2</v>
      </c>
      <c r="F58" s="2">
        <v>5.4612546125461299E-2</v>
      </c>
      <c r="G58" s="2">
        <v>5.6969182923381399E-2</v>
      </c>
      <c r="H58" s="2">
        <v>6.12302883932377E-2</v>
      </c>
    </row>
    <row r="59" spans="1:8" x14ac:dyDescent="0.3">
      <c r="A59" s="8" t="s">
        <v>116</v>
      </c>
      <c r="B59" s="2">
        <v>4.6415195291599799E-2</v>
      </c>
      <c r="C59" s="2">
        <v>4.7248322147650998E-2</v>
      </c>
      <c r="D59" s="2">
        <v>4.5580535879273201E-2</v>
      </c>
      <c r="E59" s="2">
        <v>4.3813682678311497E-2</v>
      </c>
      <c r="F59" s="2">
        <v>4.4428044280442801E-2</v>
      </c>
      <c r="G59" s="2">
        <v>4.2691546508340401E-2</v>
      </c>
      <c r="H59" s="2">
        <v>3.9494246341809897E-2</v>
      </c>
    </row>
    <row r="60" spans="1:8" x14ac:dyDescent="0.3">
      <c r="A60" s="8" t="s">
        <v>117</v>
      </c>
      <c r="B60" s="2">
        <v>0.21000535045478899</v>
      </c>
      <c r="C60" s="2">
        <v>0.19785234899328899</v>
      </c>
      <c r="D60" s="2">
        <v>0.196027101940253</v>
      </c>
      <c r="E60" s="2">
        <v>0.19141193595342099</v>
      </c>
      <c r="F60" s="2">
        <v>0.20132841328413301</v>
      </c>
      <c r="G60" s="2">
        <v>0.194091037602488</v>
      </c>
      <c r="H60" s="2">
        <v>0.19903395368660301</v>
      </c>
    </row>
    <row r="61" spans="1:8" x14ac:dyDescent="0.3">
      <c r="A61" s="8" t="s">
        <v>118</v>
      </c>
      <c r="B61" s="2">
        <v>4.68164794007491E-3</v>
      </c>
      <c r="C61" s="2">
        <v>6.4429530201342297E-3</v>
      </c>
      <c r="D61" s="2">
        <v>9.3932861102556196E-3</v>
      </c>
      <c r="E61" s="2">
        <v>9.6069868995633193E-3</v>
      </c>
      <c r="F61" s="2">
        <v>8.41328413284133E-3</v>
      </c>
      <c r="G61" s="2">
        <v>7.7749505230421297E-3</v>
      </c>
      <c r="H61" s="2">
        <v>6.9612160818298104E-3</v>
      </c>
    </row>
    <row r="62" spans="1:8" x14ac:dyDescent="0.3">
      <c r="A62" s="8" t="s">
        <v>119</v>
      </c>
      <c r="B62" s="2">
        <v>8.7078651685393305E-2</v>
      </c>
      <c r="C62" s="2">
        <v>9.2214765100671101E-2</v>
      </c>
      <c r="D62" s="2">
        <v>9.3162919618109005E-2</v>
      </c>
      <c r="E62" s="2">
        <v>9.5050946142649195E-2</v>
      </c>
      <c r="F62" s="2">
        <v>9.7859778597785996E-2</v>
      </c>
      <c r="G62" s="2">
        <v>9.7681651116765605E-2</v>
      </c>
      <c r="H62" s="2">
        <v>0.10299758488421699</v>
      </c>
    </row>
    <row r="63" spans="1:8" x14ac:dyDescent="0.3">
      <c r="A63" s="8" t="s">
        <v>120</v>
      </c>
      <c r="B63" s="2">
        <v>0.15850722311396501</v>
      </c>
      <c r="C63" s="2">
        <v>0.159865771812081</v>
      </c>
      <c r="D63" s="2">
        <v>0.16107175854635</v>
      </c>
      <c r="E63" s="2">
        <v>0.161280931586608</v>
      </c>
      <c r="F63" s="2">
        <v>0.153357933579336</v>
      </c>
      <c r="G63" s="2">
        <v>0.15677127509188599</v>
      </c>
      <c r="H63" s="2">
        <v>0.15129990055405601</v>
      </c>
    </row>
    <row r="64" spans="1:8" x14ac:dyDescent="0.3">
      <c r="A64" s="8" t="s">
        <v>121</v>
      </c>
      <c r="B64" s="2">
        <v>1.4713750668806801E-3</v>
      </c>
      <c r="C64" s="2">
        <v>1.47651006711409E-3</v>
      </c>
      <c r="D64" s="2">
        <v>2.0018478595626699E-3</v>
      </c>
      <c r="E64" s="2">
        <v>2.4745269286753999E-3</v>
      </c>
      <c r="F64" s="2">
        <v>2.5092250922509199E-3</v>
      </c>
      <c r="G64" s="2">
        <v>1.8377155781735899E-3</v>
      </c>
      <c r="H64" s="2">
        <v>1.1365250745844599E-3</v>
      </c>
    </row>
    <row r="65" spans="1:8" x14ac:dyDescent="0.3">
      <c r="A65" s="8" t="s">
        <v>122</v>
      </c>
      <c r="B65" s="2">
        <v>0.194008958566629</v>
      </c>
      <c r="C65" s="2">
        <v>0.20638020833333301</v>
      </c>
      <c r="D65" s="2">
        <v>0.18040816326530601</v>
      </c>
      <c r="E65" s="2">
        <v>0.19642857142857101</v>
      </c>
      <c r="F65" s="2">
        <v>0.19684611201740099</v>
      </c>
      <c r="G65" s="2">
        <v>0.173941690001647</v>
      </c>
      <c r="H65" s="2">
        <v>0.19675288937809601</v>
      </c>
    </row>
    <row r="66" spans="1:8" x14ac:dyDescent="0.3">
      <c r="A66" s="8" t="s">
        <v>123</v>
      </c>
      <c r="B66" s="2">
        <v>2.2396416573348302E-2</v>
      </c>
      <c r="C66" s="2">
        <v>1.9205729166666699E-2</v>
      </c>
      <c r="D66" s="2">
        <v>3.3741496598639502E-2</v>
      </c>
      <c r="E66" s="2">
        <v>2.88265306122449E-2</v>
      </c>
      <c r="F66" s="2">
        <v>2.82762370853725E-2</v>
      </c>
      <c r="G66" s="2">
        <v>4.1179377367814199E-2</v>
      </c>
      <c r="H66" s="2">
        <v>2.7517886626307098E-2</v>
      </c>
    </row>
    <row r="67" spans="1:8" x14ac:dyDescent="0.3">
      <c r="A67" s="8" t="s">
        <v>124</v>
      </c>
      <c r="B67" s="2">
        <v>0.26847704367301201</v>
      </c>
      <c r="C67" s="2">
        <v>0.26725260416666702</v>
      </c>
      <c r="D67" s="2">
        <v>0.272380952380952</v>
      </c>
      <c r="E67" s="2">
        <v>0.270663265306122</v>
      </c>
      <c r="F67" s="2">
        <v>0.26508972267536701</v>
      </c>
      <c r="G67" s="2">
        <v>0.27524295832647</v>
      </c>
      <c r="H67" s="2">
        <v>0.257567418822234</v>
      </c>
    </row>
    <row r="68" spans="1:8" x14ac:dyDescent="0.3">
      <c r="A68" s="8" t="s">
        <v>125</v>
      </c>
      <c r="B68" s="2">
        <v>5.6270996640537502E-2</v>
      </c>
      <c r="C68" s="2">
        <v>4.9479166666666699E-2</v>
      </c>
      <c r="D68" s="2">
        <v>5.4421768707482998E-2</v>
      </c>
      <c r="E68" s="2">
        <v>5.5612244897959198E-2</v>
      </c>
      <c r="F68" s="2">
        <v>5.6824361065796601E-2</v>
      </c>
      <c r="G68" s="2">
        <v>5.6662823258112303E-2</v>
      </c>
      <c r="H68" s="2">
        <v>6.05393505778756E-2</v>
      </c>
    </row>
    <row r="69" spans="1:8" x14ac:dyDescent="0.3">
      <c r="A69" s="8" t="s">
        <v>126</v>
      </c>
      <c r="B69" s="2">
        <v>5.87905935050392E-3</v>
      </c>
      <c r="C69" s="2">
        <v>2.9296875E-3</v>
      </c>
      <c r="D69" s="2">
        <v>1.9047619047619E-3</v>
      </c>
      <c r="E69" s="2">
        <v>5.3571428571428598E-3</v>
      </c>
      <c r="F69" s="2">
        <v>3.8064165307232201E-3</v>
      </c>
      <c r="G69" s="2">
        <v>1.48245758524131E-3</v>
      </c>
      <c r="H69" s="2">
        <v>4.1276829939460597E-3</v>
      </c>
    </row>
    <row r="70" spans="1:8" x14ac:dyDescent="0.3">
      <c r="A70" s="8" t="s">
        <v>127</v>
      </c>
      <c r="B70" s="2">
        <v>2.2956326987682001E-2</v>
      </c>
      <c r="C70" s="2">
        <v>2.1158854166666699E-2</v>
      </c>
      <c r="D70" s="2">
        <v>2.2312925170067999E-2</v>
      </c>
      <c r="E70" s="2">
        <v>2.2448979591836699E-2</v>
      </c>
      <c r="F70" s="2">
        <v>2.2022838499184301E-2</v>
      </c>
      <c r="G70" s="2">
        <v>1.97661011365508E-2</v>
      </c>
      <c r="H70" s="2">
        <v>1.8436984039625799E-2</v>
      </c>
    </row>
    <row r="71" spans="1:8" x14ac:dyDescent="0.3">
      <c r="A71" s="8" t="s">
        <v>128</v>
      </c>
      <c r="B71" s="2">
        <v>0.100783874580067</v>
      </c>
      <c r="C71" s="2">
        <v>9.47265625E-2</v>
      </c>
      <c r="D71" s="2">
        <v>9.1428571428571401E-2</v>
      </c>
      <c r="E71" s="2">
        <v>9.6683673469387693E-2</v>
      </c>
      <c r="F71" s="2">
        <v>8.5644371941272404E-2</v>
      </c>
      <c r="G71" s="2">
        <v>7.64289243946632E-2</v>
      </c>
      <c r="H71" s="2">
        <v>0.104017611447441</v>
      </c>
    </row>
    <row r="72" spans="1:8" x14ac:dyDescent="0.3">
      <c r="A72" s="8" t="s">
        <v>129</v>
      </c>
      <c r="B72" s="2">
        <v>3.4434490481523E-2</v>
      </c>
      <c r="C72" s="2">
        <v>3.80859375E-2</v>
      </c>
      <c r="D72" s="2">
        <v>3.4557823129251701E-2</v>
      </c>
      <c r="E72" s="2">
        <v>3.5714285714285698E-2</v>
      </c>
      <c r="F72" s="2">
        <v>3.5889070146818899E-2</v>
      </c>
      <c r="G72" s="2">
        <v>3.2119914346895102E-2</v>
      </c>
      <c r="H72" s="2">
        <v>3.4947716015410003E-2</v>
      </c>
    </row>
    <row r="73" spans="1:8" x14ac:dyDescent="0.3">
      <c r="A73" s="8" t="s">
        <v>130</v>
      </c>
      <c r="B73" s="2">
        <v>4.6192609182530799E-2</v>
      </c>
      <c r="C73" s="2">
        <v>6.15234375E-2</v>
      </c>
      <c r="D73" s="2">
        <v>7.8367346938775506E-2</v>
      </c>
      <c r="E73" s="2">
        <v>5.40816326530612E-2</v>
      </c>
      <c r="F73" s="2">
        <v>6.3621533442088096E-2</v>
      </c>
      <c r="G73" s="2">
        <v>8.3676494811398494E-2</v>
      </c>
      <c r="H73" s="2">
        <v>7.2372041827187705E-2</v>
      </c>
    </row>
    <row r="74" spans="1:8" x14ac:dyDescent="0.3">
      <c r="A74" s="8" t="s">
        <v>131</v>
      </c>
      <c r="B74" s="2">
        <v>2.1836506159014599E-2</v>
      </c>
      <c r="C74" s="2">
        <v>2.2135416666666699E-2</v>
      </c>
      <c r="D74" s="2">
        <v>1.27891156462585E-2</v>
      </c>
      <c r="E74" s="2">
        <v>2.5510204081632699E-2</v>
      </c>
      <c r="F74" s="2">
        <v>3.9151712887438801E-2</v>
      </c>
      <c r="G74" s="2">
        <v>1.96013836270796E-2</v>
      </c>
      <c r="H74" s="2">
        <v>3.4122179416620803E-2</v>
      </c>
    </row>
    <row r="75" spans="1:8" x14ac:dyDescent="0.3">
      <c r="A75" s="8" t="s">
        <v>132</v>
      </c>
      <c r="B75" s="2">
        <v>6.9988801791713295E-2</v>
      </c>
      <c r="C75" s="2">
        <v>6.4453125E-2</v>
      </c>
      <c r="D75" s="2">
        <v>5.3877551020408199E-2</v>
      </c>
      <c r="E75" s="2">
        <v>6.1734693877550997E-2</v>
      </c>
      <c r="F75" s="2">
        <v>6.5252854812397995E-2</v>
      </c>
      <c r="G75" s="2">
        <v>6.8357766430571607E-2</v>
      </c>
      <c r="H75" s="2">
        <v>6.2190423775454001E-2</v>
      </c>
    </row>
    <row r="76" spans="1:8" x14ac:dyDescent="0.3">
      <c r="A76" s="8" t="s">
        <v>133</v>
      </c>
      <c r="B76" s="2">
        <v>0.15565509518477</v>
      </c>
      <c r="C76" s="2">
        <v>0.15071614583333301</v>
      </c>
      <c r="D76" s="2">
        <v>0.16217687074829901</v>
      </c>
      <c r="E76" s="2">
        <v>0.145663265306122</v>
      </c>
      <c r="F76" s="2">
        <v>0.13621533442088099</v>
      </c>
      <c r="G76" s="2">
        <v>0.15022236863778601</v>
      </c>
      <c r="H76" s="2">
        <v>0.12603192074848699</v>
      </c>
    </row>
    <row r="77" spans="1:8" x14ac:dyDescent="0.3">
      <c r="A77" s="8" t="s">
        <v>134</v>
      </c>
      <c r="B77" s="2">
        <v>1.11982082866741E-3</v>
      </c>
      <c r="C77" s="2">
        <v>1.953125E-3</v>
      </c>
      <c r="D77" s="2">
        <v>1.6326530612244901E-3</v>
      </c>
      <c r="E77" s="2">
        <v>1.2755102040816299E-3</v>
      </c>
      <c r="F77" s="2">
        <v>1.35943447525829E-3</v>
      </c>
      <c r="G77" s="2">
        <v>1.3177400757700499E-3</v>
      </c>
      <c r="H77" s="2">
        <v>1.37589433131536E-3</v>
      </c>
    </row>
    <row r="78" spans="1:8" x14ac:dyDescent="0.3">
      <c r="A78" s="8" t="s">
        <v>135</v>
      </c>
      <c r="B78" s="2">
        <v>0.13522246156131601</v>
      </c>
      <c r="C78" s="2">
        <v>0.13717444384156299</v>
      </c>
      <c r="D78" s="2">
        <v>0.14034324713124399</v>
      </c>
      <c r="E78" s="2">
        <v>0.139408769261292</v>
      </c>
      <c r="F78" s="2">
        <v>0.14085763504368201</v>
      </c>
      <c r="G78" s="2">
        <v>0.13949113338473401</v>
      </c>
      <c r="H78" s="2">
        <v>0.14096419509444599</v>
      </c>
    </row>
    <row r="79" spans="1:8" x14ac:dyDescent="0.3">
      <c r="A79" s="8" t="s">
        <v>136</v>
      </c>
      <c r="B79" s="2">
        <v>4.7092030008170499E-2</v>
      </c>
      <c r="C79" s="2">
        <v>4.6934346174715098E-2</v>
      </c>
      <c r="D79" s="2">
        <v>4.6636111204041299E-2</v>
      </c>
      <c r="E79" s="2">
        <v>4.8674029495403698E-2</v>
      </c>
      <c r="F79" s="2">
        <v>4.83265657684262E-2</v>
      </c>
      <c r="G79" s="2">
        <v>5.0393215111796501E-2</v>
      </c>
      <c r="H79" s="2">
        <v>5.3369044262757299E-2</v>
      </c>
    </row>
    <row r="80" spans="1:8" x14ac:dyDescent="0.3">
      <c r="A80" s="8" t="s">
        <v>137</v>
      </c>
      <c r="B80" s="2">
        <v>0.29543935229889301</v>
      </c>
      <c r="C80" s="2">
        <v>0.29425529028757502</v>
      </c>
      <c r="D80" s="2">
        <v>0.29025459168311502</v>
      </c>
      <c r="E80" s="2">
        <v>0.29058924674294001</v>
      </c>
      <c r="F80" s="2">
        <v>0.294881259997539</v>
      </c>
      <c r="G80" s="2">
        <v>0.294094063222822</v>
      </c>
      <c r="H80" s="2">
        <v>0.29343106850859901</v>
      </c>
    </row>
    <row r="81" spans="1:8" x14ac:dyDescent="0.3">
      <c r="A81" s="8" t="s">
        <v>138</v>
      </c>
      <c r="B81" s="2">
        <v>6.3990195350219103E-2</v>
      </c>
      <c r="C81" s="2">
        <v>6.3008681497558297E-2</v>
      </c>
      <c r="D81" s="2">
        <v>6.2092268575825497E-2</v>
      </c>
      <c r="E81" s="2">
        <v>6.0908670061503897E-2</v>
      </c>
      <c r="F81" s="2">
        <v>6.0754275870554902E-2</v>
      </c>
      <c r="G81" s="2">
        <v>6.2698535080956005E-2</v>
      </c>
      <c r="H81" s="2">
        <v>6.0530025373555098E-2</v>
      </c>
    </row>
    <row r="82" spans="1:8" x14ac:dyDescent="0.3">
      <c r="A82" s="8" t="s">
        <v>139</v>
      </c>
      <c r="B82" s="2">
        <v>1.2255812226101199E-3</v>
      </c>
      <c r="C82" s="2">
        <v>1.2886597938144299E-3</v>
      </c>
      <c r="D82" s="2">
        <v>1.3047405573584001E-3</v>
      </c>
      <c r="E82" s="2">
        <v>1.2565306527346099E-3</v>
      </c>
      <c r="F82" s="2">
        <v>1.2612280054140499E-3</v>
      </c>
      <c r="G82" s="2">
        <v>1.14109483423284E-3</v>
      </c>
      <c r="H82" s="2">
        <v>1.0995207217366801E-3</v>
      </c>
    </row>
    <row r="83" spans="1:8" x14ac:dyDescent="0.3">
      <c r="A83" s="8" t="s">
        <v>140</v>
      </c>
      <c r="B83" s="2">
        <v>1.7529525365817401E-2</v>
      </c>
      <c r="C83" s="2">
        <v>1.7193434617471502E-2</v>
      </c>
      <c r="D83" s="2">
        <v>1.7731089625639799E-2</v>
      </c>
      <c r="E83" s="2">
        <v>1.74260961576615E-2</v>
      </c>
      <c r="F83" s="2">
        <v>1.7503383782453599E-2</v>
      </c>
      <c r="G83" s="2">
        <v>1.76715497301465E-2</v>
      </c>
      <c r="H83" s="2">
        <v>1.75359458697491E-2</v>
      </c>
    </row>
    <row r="84" spans="1:8" x14ac:dyDescent="0.3">
      <c r="A84" s="8" t="s">
        <v>141</v>
      </c>
      <c r="B84" s="2">
        <v>8.6422045606476997E-2</v>
      </c>
      <c r="C84" s="2">
        <v>8.7900162778079202E-2</v>
      </c>
      <c r="D84" s="2">
        <v>9.1766752534207602E-2</v>
      </c>
      <c r="E84" s="2">
        <v>9.1164605515508201E-2</v>
      </c>
      <c r="F84" s="2">
        <v>9.2469545957918106E-2</v>
      </c>
      <c r="G84" s="2">
        <v>9.3970701619120994E-2</v>
      </c>
      <c r="H84" s="2">
        <v>9.2021426557654398E-2</v>
      </c>
    </row>
    <row r="85" spans="1:8" x14ac:dyDescent="0.3">
      <c r="A85" s="8" t="s">
        <v>142</v>
      </c>
      <c r="B85" s="2">
        <v>2.39545420782886E-2</v>
      </c>
      <c r="C85" s="2">
        <v>2.38741182854042E-2</v>
      </c>
      <c r="D85" s="2">
        <v>2.5191529222843002E-2</v>
      </c>
      <c r="E85" s="2">
        <v>2.4469281132200201E-2</v>
      </c>
      <c r="F85" s="2">
        <v>2.43939953242279E-2</v>
      </c>
      <c r="G85" s="2">
        <v>2.473400154202E-2</v>
      </c>
      <c r="H85" s="2">
        <v>2.4950662531716902E-2</v>
      </c>
    </row>
    <row r="86" spans="1:8" x14ac:dyDescent="0.3">
      <c r="A86" s="8" t="s">
        <v>143</v>
      </c>
      <c r="B86" s="2">
        <v>7.9997028894005798E-2</v>
      </c>
      <c r="C86" s="2">
        <v>7.9083016820401503E-2</v>
      </c>
      <c r="D86" s="2">
        <v>8.04924559231876E-2</v>
      </c>
      <c r="E86" s="2">
        <v>8.2831823292110293E-2</v>
      </c>
      <c r="F86" s="2">
        <v>7.6658053402239495E-2</v>
      </c>
      <c r="G86" s="2">
        <v>7.4417887432536606E-2</v>
      </c>
      <c r="H86" s="2">
        <v>7.6430786580208604E-2</v>
      </c>
    </row>
    <row r="87" spans="1:8" x14ac:dyDescent="0.3">
      <c r="A87" s="8" t="s">
        <v>144</v>
      </c>
      <c r="B87" s="2">
        <v>3.7138824927579299E-3</v>
      </c>
      <c r="C87" s="2">
        <v>3.5946825827455199E-3</v>
      </c>
      <c r="D87" s="2">
        <v>2.50911645645847E-3</v>
      </c>
      <c r="E87" s="2">
        <v>2.6453276899675898E-3</v>
      </c>
      <c r="F87" s="2">
        <v>2.76854928017719E-3</v>
      </c>
      <c r="G87" s="2">
        <v>3.4849653045489599E-3</v>
      </c>
      <c r="H87" s="2">
        <v>3.1575979701155901E-3</v>
      </c>
    </row>
    <row r="88" spans="1:8" x14ac:dyDescent="0.3">
      <c r="A88" s="8" t="s">
        <v>145</v>
      </c>
      <c r="B88" s="2">
        <v>4.6460669984401702E-2</v>
      </c>
      <c r="C88" s="2">
        <v>4.7985621269669002E-2</v>
      </c>
      <c r="D88" s="2">
        <v>5.0985246395236002E-2</v>
      </c>
      <c r="E88" s="2">
        <v>4.8938562264400499E-2</v>
      </c>
      <c r="F88" s="2">
        <v>4.9618555432508898E-2</v>
      </c>
      <c r="G88" s="2">
        <v>5.1010023130300702E-2</v>
      </c>
      <c r="H88" s="2">
        <v>5.4073865238229497E-2</v>
      </c>
    </row>
    <row r="89" spans="1:8" x14ac:dyDescent="0.3">
      <c r="A89" s="8" t="s">
        <v>146</v>
      </c>
      <c r="B89" s="2">
        <v>0.19746713213993899</v>
      </c>
      <c r="C89" s="2">
        <v>0.19607976125881699</v>
      </c>
      <c r="D89" s="2">
        <v>0.18915392593088201</v>
      </c>
      <c r="E89" s="2">
        <v>0.19016599431254499</v>
      </c>
      <c r="F89" s="2">
        <v>0.18903039251876499</v>
      </c>
      <c r="G89" s="2">
        <v>0.185227447956823</v>
      </c>
      <c r="H89" s="2">
        <v>0.18071609811108</v>
      </c>
    </row>
    <row r="90" spans="1:8" x14ac:dyDescent="0.3">
      <c r="A90" s="8" t="s">
        <v>147</v>
      </c>
      <c r="B90" s="2">
        <v>1.48555299710317E-3</v>
      </c>
      <c r="C90" s="2">
        <v>1.6277807921866499E-3</v>
      </c>
      <c r="D90" s="2">
        <v>1.53892475996119E-3</v>
      </c>
      <c r="E90" s="2">
        <v>1.5210634217313699E-3</v>
      </c>
      <c r="F90" s="2">
        <v>1.4765596160945E-3</v>
      </c>
      <c r="G90" s="2">
        <v>1.66538164996145E-3</v>
      </c>
      <c r="H90" s="2">
        <v>1.7197631801522399E-3</v>
      </c>
    </row>
    <row r="91" spans="1:8" x14ac:dyDescent="0.3">
      <c r="A91" s="15"/>
    </row>
    <row r="92" spans="1:8" x14ac:dyDescent="0.3">
      <c r="A92" s="15"/>
    </row>
    <row r="93" spans="1:8" x14ac:dyDescent="0.3">
      <c r="A93" s="15"/>
      <c r="B93" s="19" t="s">
        <v>23</v>
      </c>
      <c r="C93" s="19"/>
      <c r="D93" s="19"/>
      <c r="E93" s="19"/>
      <c r="F93" s="19"/>
      <c r="G93" s="19"/>
      <c r="H93" s="6" t="s">
        <v>38</v>
      </c>
    </row>
    <row r="94" spans="1:8" x14ac:dyDescent="0.3">
      <c r="A94" s="9" t="s">
        <v>25</v>
      </c>
      <c r="B94" s="4" t="s">
        <v>11</v>
      </c>
      <c r="C94" s="4" t="s">
        <v>12</v>
      </c>
      <c r="D94" s="4" t="s">
        <v>13</v>
      </c>
      <c r="E94" s="4" t="s">
        <v>14</v>
      </c>
      <c r="F94" s="4" t="s">
        <v>15</v>
      </c>
      <c r="G94" s="4" t="s">
        <v>16</v>
      </c>
      <c r="H94" s="4" t="s">
        <v>17</v>
      </c>
    </row>
    <row r="95" spans="1:8" x14ac:dyDescent="0.3">
      <c r="A95" s="8" t="s">
        <v>109</v>
      </c>
      <c r="B95" s="2">
        <v>9.2936802973977699E-3</v>
      </c>
      <c r="C95" s="2">
        <v>-0.162983425414365</v>
      </c>
      <c r="D95" s="2">
        <v>-2.9702970297029702E-2</v>
      </c>
      <c r="E95" s="2">
        <v>-9.0702947845805008E-3</v>
      </c>
      <c r="F95" s="2">
        <v>5.6064073226544602E-2</v>
      </c>
      <c r="G95" s="2">
        <v>-5.2004333694474499E-2</v>
      </c>
      <c r="H95" s="3">
        <v>-3.7403740374037403E-2</v>
      </c>
    </row>
    <row r="96" spans="1:8" x14ac:dyDescent="0.3">
      <c r="A96" s="8" t="s">
        <v>110</v>
      </c>
      <c r="B96" s="2">
        <v>4.3956043956044001E-2</v>
      </c>
      <c r="C96" s="2">
        <v>-0.163157894736842</v>
      </c>
      <c r="D96" s="2">
        <v>6.2893081761006303E-2</v>
      </c>
      <c r="E96" s="2">
        <v>8.2840236686390498E-2</v>
      </c>
      <c r="F96" s="2">
        <v>2.7322404371584699E-2</v>
      </c>
      <c r="G96" s="2">
        <v>8.5106382978723402E-2</v>
      </c>
      <c r="H96" s="3">
        <v>0.28301886792452802</v>
      </c>
    </row>
    <row r="97" spans="1:8" x14ac:dyDescent="0.3">
      <c r="A97" s="8" t="s">
        <v>111</v>
      </c>
      <c r="B97" s="2">
        <v>-1.3280212483399701E-3</v>
      </c>
      <c r="C97" s="2">
        <v>-0.10970744680851099</v>
      </c>
      <c r="D97" s="2">
        <v>0.118745332337565</v>
      </c>
      <c r="E97" s="2">
        <v>-3.8718291054739701E-2</v>
      </c>
      <c r="F97" s="2">
        <v>5.0694444444444403E-2</v>
      </c>
      <c r="G97" s="2">
        <v>-8.59220092531395E-3</v>
      </c>
      <c r="H97" s="3">
        <v>0.120238984316654</v>
      </c>
    </row>
    <row r="98" spans="1:8" x14ac:dyDescent="0.3">
      <c r="A98" s="8" t="s">
        <v>112</v>
      </c>
      <c r="B98" s="2">
        <v>-2.5423728813559299E-2</v>
      </c>
      <c r="C98" s="2">
        <v>-0.15217391304347799</v>
      </c>
      <c r="D98" s="2">
        <v>0.15384615384615399</v>
      </c>
      <c r="E98" s="2">
        <v>-8.8888888888888906E-3</v>
      </c>
      <c r="F98" s="2">
        <v>6.2780269058296007E-2</v>
      </c>
      <c r="G98" s="2">
        <v>1.68776371308017E-2</v>
      </c>
      <c r="H98" s="3">
        <v>0.235897435897436</v>
      </c>
    </row>
    <row r="99" spans="1:8" x14ac:dyDescent="0.3">
      <c r="A99" s="8" t="s">
        <v>113</v>
      </c>
      <c r="B99" s="2">
        <v>-0.4</v>
      </c>
      <c r="C99" s="2">
        <v>0</v>
      </c>
      <c r="D99" s="2">
        <v>0.66666666666666696</v>
      </c>
      <c r="E99" s="2">
        <v>-0.3</v>
      </c>
      <c r="F99" s="2">
        <v>0.28571428571428598</v>
      </c>
      <c r="G99" s="2">
        <v>0.22222222222222199</v>
      </c>
      <c r="H99" s="3">
        <v>0.83333333333333304</v>
      </c>
    </row>
    <row r="100" spans="1:8" x14ac:dyDescent="0.3">
      <c r="A100" s="8" t="s">
        <v>114</v>
      </c>
      <c r="B100" s="2">
        <v>-2.4390243902439001E-2</v>
      </c>
      <c r="C100" s="2">
        <v>-0.13928571428571401</v>
      </c>
      <c r="D100" s="2">
        <v>1.2448132780083001E-2</v>
      </c>
      <c r="E100" s="2">
        <v>-2.86885245901639E-2</v>
      </c>
      <c r="F100" s="2">
        <v>8.8607594936708903E-2</v>
      </c>
      <c r="G100" s="2">
        <v>-2.7131782945736399E-2</v>
      </c>
      <c r="H100" s="3">
        <v>4.1493775933609998E-2</v>
      </c>
    </row>
    <row r="101" spans="1:8" x14ac:dyDescent="0.3">
      <c r="A101" s="8" t="s">
        <v>115</v>
      </c>
      <c r="B101" s="2">
        <v>2.89473684210526E-2</v>
      </c>
      <c r="C101" s="2">
        <v>-0.10230179028133</v>
      </c>
      <c r="D101" s="2">
        <v>8.8319088319088301E-2</v>
      </c>
      <c r="E101" s="2">
        <v>-3.1413612565444997E-2</v>
      </c>
      <c r="F101" s="2">
        <v>8.9189189189189194E-2</v>
      </c>
      <c r="G101" s="2">
        <v>6.9478908188585597E-2</v>
      </c>
      <c r="H101" s="3">
        <v>0.22792022792022801</v>
      </c>
    </row>
    <row r="102" spans="1:8" x14ac:dyDescent="0.3">
      <c r="A102" s="8" t="s">
        <v>116</v>
      </c>
      <c r="B102" s="2">
        <v>1.4409221902017299E-2</v>
      </c>
      <c r="C102" s="2">
        <v>-0.15909090909090901</v>
      </c>
      <c r="D102" s="2">
        <v>1.68918918918919E-2</v>
      </c>
      <c r="E102" s="2">
        <v>0</v>
      </c>
      <c r="F102" s="2">
        <v>3.3222591362126199E-3</v>
      </c>
      <c r="G102" s="2">
        <v>-7.9470198675496706E-2</v>
      </c>
      <c r="H102" s="3">
        <v>-6.08108108108108E-2</v>
      </c>
    </row>
    <row r="103" spans="1:8" x14ac:dyDescent="0.3">
      <c r="A103" s="8" t="s">
        <v>117</v>
      </c>
      <c r="B103" s="2">
        <v>-6.1146496815286597E-2</v>
      </c>
      <c r="C103" s="2">
        <v>-0.13636363636363599</v>
      </c>
      <c r="D103" s="2">
        <v>3.2992930086410098E-2</v>
      </c>
      <c r="E103" s="2">
        <v>3.72623574144487E-2</v>
      </c>
      <c r="F103" s="2">
        <v>6.5982404692082096E-3</v>
      </c>
      <c r="G103" s="2">
        <v>2.0393299344501101E-2</v>
      </c>
      <c r="H103" s="3">
        <v>0.10054988216810699</v>
      </c>
    </row>
    <row r="104" spans="1:8" x14ac:dyDescent="0.3">
      <c r="A104" s="8" t="s">
        <v>118</v>
      </c>
      <c r="B104" s="2">
        <v>0.371428571428571</v>
      </c>
      <c r="C104" s="2">
        <v>0.27083333333333298</v>
      </c>
      <c r="D104" s="2">
        <v>8.1967213114754106E-2</v>
      </c>
      <c r="E104" s="2">
        <v>-0.13636363636363599</v>
      </c>
      <c r="F104" s="2">
        <v>-3.5087719298245598E-2</v>
      </c>
      <c r="G104" s="2">
        <v>-0.109090909090909</v>
      </c>
      <c r="H104" s="3">
        <v>-0.19672131147541</v>
      </c>
    </row>
    <row r="105" spans="1:8" x14ac:dyDescent="0.3">
      <c r="A105" s="8" t="s">
        <v>119</v>
      </c>
      <c r="B105" s="2">
        <v>5.5299539170506902E-2</v>
      </c>
      <c r="C105" s="2">
        <v>-0.119359534206696</v>
      </c>
      <c r="D105" s="2">
        <v>7.9338842975206603E-2</v>
      </c>
      <c r="E105" s="2">
        <v>1.53139356814701E-2</v>
      </c>
      <c r="F105" s="2">
        <v>4.2232277526395197E-2</v>
      </c>
      <c r="G105" s="2">
        <v>4.9204052098408099E-2</v>
      </c>
      <c r="H105" s="3">
        <v>0.19834710743801701</v>
      </c>
    </row>
    <row r="106" spans="1:8" x14ac:dyDescent="0.3">
      <c r="A106" s="8" t="s">
        <v>120</v>
      </c>
      <c r="B106" s="2">
        <v>5.0632911392405099E-3</v>
      </c>
      <c r="C106" s="2">
        <v>-0.121746431570109</v>
      </c>
      <c r="D106" s="2">
        <v>5.9273422562141499E-2</v>
      </c>
      <c r="E106" s="2">
        <v>-6.22743682310469E-2</v>
      </c>
      <c r="F106" s="2">
        <v>6.7372473532242502E-2</v>
      </c>
      <c r="G106" s="2">
        <v>-3.96753832281335E-2</v>
      </c>
      <c r="H106" s="3">
        <v>1.8164435946462699E-2</v>
      </c>
    </row>
    <row r="107" spans="1:8" x14ac:dyDescent="0.3">
      <c r="A107" s="8" t="s">
        <v>121</v>
      </c>
      <c r="B107" s="2">
        <v>0</v>
      </c>
      <c r="C107" s="2">
        <v>0.18181818181818199</v>
      </c>
      <c r="D107" s="2">
        <v>0.30769230769230799</v>
      </c>
      <c r="E107" s="2">
        <v>0</v>
      </c>
      <c r="F107" s="2">
        <v>-0.23529411764705899</v>
      </c>
      <c r="G107" s="2">
        <v>-0.38461538461538503</v>
      </c>
      <c r="H107" s="3">
        <v>-0.38461538461538503</v>
      </c>
    </row>
    <row r="108" spans="1:8" x14ac:dyDescent="0.3">
      <c r="A108" s="8" t="s">
        <v>122</v>
      </c>
      <c r="B108" s="2">
        <v>-8.5137085137085095E-2</v>
      </c>
      <c r="C108" s="2">
        <v>4.5741324921135598E-2</v>
      </c>
      <c r="D108" s="2">
        <v>0.161387631975867</v>
      </c>
      <c r="E108" s="2">
        <v>-5.9740259740259698E-2</v>
      </c>
      <c r="F108" s="2">
        <v>0.45856353591160198</v>
      </c>
      <c r="G108" s="2">
        <v>-0.32291666666666702</v>
      </c>
      <c r="H108" s="3">
        <v>7.8431372549019607E-2</v>
      </c>
    </row>
    <row r="109" spans="1:8" x14ac:dyDescent="0.3">
      <c r="A109" s="8" t="s">
        <v>123</v>
      </c>
      <c r="B109" s="2">
        <v>-0.26250000000000001</v>
      </c>
      <c r="C109" s="2">
        <v>1.1016949152542399</v>
      </c>
      <c r="D109" s="2">
        <v>-8.8709677419354802E-2</v>
      </c>
      <c r="E109" s="2">
        <v>-7.9646017699115002E-2</v>
      </c>
      <c r="F109" s="2">
        <v>1.40384615384615</v>
      </c>
      <c r="G109" s="2">
        <v>-0.6</v>
      </c>
      <c r="H109" s="3">
        <v>-0.19354838709677399</v>
      </c>
    </row>
    <row r="110" spans="1:8" x14ac:dyDescent="0.3">
      <c r="A110" s="8" t="s">
        <v>124</v>
      </c>
      <c r="B110" s="2">
        <v>-0.14389989572471301</v>
      </c>
      <c r="C110" s="2">
        <v>0.21924482338611501</v>
      </c>
      <c r="D110" s="2">
        <v>5.9940059940059902E-2</v>
      </c>
      <c r="E110" s="2">
        <v>-8.1055607917059402E-2</v>
      </c>
      <c r="F110" s="2">
        <v>0.71384615384615402</v>
      </c>
      <c r="G110" s="2">
        <v>-0.43985637342908401</v>
      </c>
      <c r="H110" s="3">
        <v>-6.4935064935064901E-2</v>
      </c>
    </row>
    <row r="111" spans="1:8" x14ac:dyDescent="0.3">
      <c r="A111" s="8" t="s">
        <v>125</v>
      </c>
      <c r="B111" s="2">
        <v>-0.24378109452736299</v>
      </c>
      <c r="C111" s="2">
        <v>0.31578947368421101</v>
      </c>
      <c r="D111" s="2">
        <v>0.09</v>
      </c>
      <c r="E111" s="2">
        <v>-4.1284403669724801E-2</v>
      </c>
      <c r="F111" s="2">
        <v>0.64593301435406703</v>
      </c>
      <c r="G111" s="2">
        <v>-0.36046511627907002</v>
      </c>
      <c r="H111" s="3">
        <v>0.1</v>
      </c>
    </row>
    <row r="112" spans="1:8" x14ac:dyDescent="0.3">
      <c r="A112" s="8" t="s">
        <v>126</v>
      </c>
      <c r="B112" s="2">
        <v>-0.57142857142857095</v>
      </c>
      <c r="C112" s="2">
        <v>-0.22222222222222199</v>
      </c>
      <c r="D112" s="2">
        <v>2</v>
      </c>
      <c r="E112" s="2">
        <v>-0.33333333333333298</v>
      </c>
      <c r="F112" s="2">
        <v>-0.35714285714285698</v>
      </c>
      <c r="G112" s="2">
        <v>0.66666666666666696</v>
      </c>
      <c r="H112" s="3">
        <v>1.1428571428571399</v>
      </c>
    </row>
    <row r="113" spans="1:8" x14ac:dyDescent="0.3">
      <c r="A113" s="8" t="s">
        <v>127</v>
      </c>
      <c r="B113" s="2">
        <v>-0.207317073170732</v>
      </c>
      <c r="C113" s="2">
        <v>0.261538461538462</v>
      </c>
      <c r="D113" s="2">
        <v>7.3170731707317097E-2</v>
      </c>
      <c r="E113" s="2">
        <v>-7.9545454545454503E-2</v>
      </c>
      <c r="F113" s="2">
        <v>0.48148148148148101</v>
      </c>
      <c r="G113" s="2">
        <v>-0.44166666666666698</v>
      </c>
      <c r="H113" s="3">
        <v>-0.18292682926829301</v>
      </c>
    </row>
    <row r="114" spans="1:8" x14ac:dyDescent="0.3">
      <c r="A114" s="8" t="s">
        <v>128</v>
      </c>
      <c r="B114" s="2">
        <v>-0.19166666666666701</v>
      </c>
      <c r="C114" s="2">
        <v>0.15463917525773199</v>
      </c>
      <c r="D114" s="2">
        <v>0.12797619047618999</v>
      </c>
      <c r="E114" s="2">
        <v>-0.16886543535620099</v>
      </c>
      <c r="F114" s="2">
        <v>0.473015873015873</v>
      </c>
      <c r="G114" s="2">
        <v>-0.18534482758620699</v>
      </c>
      <c r="H114" s="3">
        <v>0.125</v>
      </c>
    </row>
    <row r="115" spans="1:8" x14ac:dyDescent="0.3">
      <c r="A115" s="8" t="s">
        <v>129</v>
      </c>
      <c r="B115" s="2">
        <v>-4.8780487804878099E-2</v>
      </c>
      <c r="C115" s="2">
        <v>8.54700854700855E-2</v>
      </c>
      <c r="D115" s="2">
        <v>0.102362204724409</v>
      </c>
      <c r="E115" s="2">
        <v>-5.7142857142857099E-2</v>
      </c>
      <c r="F115" s="2">
        <v>0.47727272727272702</v>
      </c>
      <c r="G115" s="2">
        <v>-0.34871794871794898</v>
      </c>
      <c r="H115" s="3">
        <v>0</v>
      </c>
    </row>
    <row r="116" spans="1:8" x14ac:dyDescent="0.3">
      <c r="A116" s="8" t="s">
        <v>130</v>
      </c>
      <c r="B116" s="2">
        <v>0.145454545454545</v>
      </c>
      <c r="C116" s="2">
        <v>0.52380952380952395</v>
      </c>
      <c r="D116" s="2">
        <v>-0.26388888888888901</v>
      </c>
      <c r="E116" s="2">
        <v>0.10377358490565999</v>
      </c>
      <c r="F116" s="2">
        <v>1.1709401709401701</v>
      </c>
      <c r="G116" s="2">
        <v>-0.482283464566929</v>
      </c>
      <c r="H116" s="3">
        <v>-8.6805555555555594E-2</v>
      </c>
    </row>
    <row r="117" spans="1:8" x14ac:dyDescent="0.3">
      <c r="A117" s="8" t="s">
        <v>131</v>
      </c>
      <c r="B117" s="2">
        <v>-0.128205128205128</v>
      </c>
      <c r="C117" s="2">
        <v>-0.308823529411765</v>
      </c>
      <c r="D117" s="2">
        <v>1.12765957446809</v>
      </c>
      <c r="E117" s="2">
        <v>0.44</v>
      </c>
      <c r="F117" s="2">
        <v>-0.17361111111111099</v>
      </c>
      <c r="G117" s="2">
        <v>4.20168067226891E-2</v>
      </c>
      <c r="H117" s="3">
        <v>1.63829787234043</v>
      </c>
    </row>
    <row r="118" spans="1:8" x14ac:dyDescent="0.3">
      <c r="A118" s="8" t="s">
        <v>132</v>
      </c>
      <c r="B118" s="2">
        <v>-0.20799999999999999</v>
      </c>
      <c r="C118" s="2">
        <v>0</v>
      </c>
      <c r="D118" s="2">
        <v>0.22222222222222199</v>
      </c>
      <c r="E118" s="2">
        <v>-8.2644628099173608E-3</v>
      </c>
      <c r="F118" s="2">
        <v>0.72916666666666696</v>
      </c>
      <c r="G118" s="2">
        <v>-0.45542168674698802</v>
      </c>
      <c r="H118" s="3">
        <v>0.14141414141414099</v>
      </c>
    </row>
    <row r="119" spans="1:8" x14ac:dyDescent="0.3">
      <c r="A119" s="8" t="s">
        <v>133</v>
      </c>
      <c r="B119" s="2">
        <v>-0.16726618705036</v>
      </c>
      <c r="C119" s="2">
        <v>0.287257019438445</v>
      </c>
      <c r="D119" s="2">
        <v>-4.1946308724832203E-2</v>
      </c>
      <c r="E119" s="2">
        <v>-0.12259194395796801</v>
      </c>
      <c r="F119" s="2">
        <v>0.820359281437126</v>
      </c>
      <c r="G119" s="2">
        <v>-0.49780701754385998</v>
      </c>
      <c r="H119" s="3">
        <v>-0.23154362416107399</v>
      </c>
    </row>
    <row r="120" spans="1:8" x14ac:dyDescent="0.3">
      <c r="A120" s="8" t="s">
        <v>134</v>
      </c>
      <c r="B120" s="2">
        <v>0.5</v>
      </c>
      <c r="C120" s="2">
        <v>0</v>
      </c>
      <c r="D120" s="2">
        <v>-0.16666666666666699</v>
      </c>
      <c r="E120" s="2">
        <v>0</v>
      </c>
      <c r="F120" s="2">
        <v>0.6</v>
      </c>
      <c r="G120" s="2">
        <v>-0.375</v>
      </c>
      <c r="H120" s="3">
        <v>-0.16666666666666699</v>
      </c>
    </row>
    <row r="121" spans="1:8" x14ac:dyDescent="0.3">
      <c r="A121" s="8" t="s">
        <v>135</v>
      </c>
      <c r="B121" s="2">
        <v>0.11095852787695699</v>
      </c>
      <c r="C121" s="2">
        <v>3.7082818294190398E-2</v>
      </c>
      <c r="D121" s="2">
        <v>5.0059594755661498E-3</v>
      </c>
      <c r="E121" s="2">
        <v>8.6100569259962095E-2</v>
      </c>
      <c r="F121" s="2">
        <v>-1.2229744485695601E-2</v>
      </c>
      <c r="G121" s="2">
        <v>0.105460977227504</v>
      </c>
      <c r="H121" s="3">
        <v>0.191895113230036</v>
      </c>
    </row>
    <row r="122" spans="1:8" x14ac:dyDescent="0.3">
      <c r="A122" s="8" t="s">
        <v>136</v>
      </c>
      <c r="B122" s="2">
        <v>9.1482649842271294E-2</v>
      </c>
      <c r="C122" s="2">
        <v>7.2254335260115597E-3</v>
      </c>
      <c r="D122" s="2">
        <v>5.5954088952654198E-2</v>
      </c>
      <c r="E122" s="2">
        <v>6.7255434782608703E-2</v>
      </c>
      <c r="F122" s="2">
        <v>4.0101845957988498E-2</v>
      </c>
      <c r="G122" s="2">
        <v>0.15850673194614401</v>
      </c>
      <c r="H122" s="3">
        <v>0.35796269727403202</v>
      </c>
    </row>
    <row r="123" spans="1:8" x14ac:dyDescent="0.3">
      <c r="A123" s="8" t="s">
        <v>137</v>
      </c>
      <c r="B123" s="2">
        <v>9.0760527969830307E-2</v>
      </c>
      <c r="C123" s="2">
        <v>-1.15247205255273E-4</v>
      </c>
      <c r="D123" s="2">
        <v>1.29091747349009E-2</v>
      </c>
      <c r="E123" s="2">
        <v>9.0805644060081903E-2</v>
      </c>
      <c r="F123" s="2">
        <v>-5.2159399123722101E-3</v>
      </c>
      <c r="G123" s="2">
        <v>9.1442953020134193E-2</v>
      </c>
      <c r="H123" s="3">
        <v>0.19963116643614601</v>
      </c>
    </row>
    <row r="124" spans="1:8" x14ac:dyDescent="0.3">
      <c r="A124" s="8" t="s">
        <v>138</v>
      </c>
      <c r="B124" s="2">
        <v>7.8351712130005802E-2</v>
      </c>
      <c r="C124" s="2">
        <v>-1.07642626480086E-3</v>
      </c>
      <c r="D124" s="2">
        <v>-7.5431034482758598E-3</v>
      </c>
      <c r="E124" s="2">
        <v>7.2204125950054293E-2</v>
      </c>
      <c r="F124" s="2">
        <v>2.9367088607594901E-2</v>
      </c>
      <c r="G124" s="2">
        <v>5.60747663551402E-2</v>
      </c>
      <c r="H124" s="3">
        <v>0.15678879310344801</v>
      </c>
    </row>
    <row r="125" spans="1:8" x14ac:dyDescent="0.3">
      <c r="A125" s="8" t="s">
        <v>139</v>
      </c>
      <c r="B125" s="2">
        <v>0.15151515151515199</v>
      </c>
      <c r="C125" s="2">
        <v>2.6315789473684199E-2</v>
      </c>
      <c r="D125" s="2">
        <v>-2.5641025641025599E-2</v>
      </c>
      <c r="E125" s="2">
        <v>7.8947368421052599E-2</v>
      </c>
      <c r="F125" s="2">
        <v>-9.7560975609756101E-2</v>
      </c>
      <c r="G125" s="2">
        <v>5.4054054054054099E-2</v>
      </c>
      <c r="H125" s="3">
        <v>0</v>
      </c>
    </row>
    <row r="126" spans="1:8" x14ac:dyDescent="0.3">
      <c r="A126" s="8" t="s">
        <v>140</v>
      </c>
      <c r="B126" s="2">
        <v>7.4152542372881394E-2</v>
      </c>
      <c r="C126" s="2">
        <v>4.5364891518737703E-2</v>
      </c>
      <c r="D126" s="2">
        <v>-5.66037735849057E-3</v>
      </c>
      <c r="E126" s="2">
        <v>7.9696394686906993E-2</v>
      </c>
      <c r="F126" s="2">
        <v>7.0298769771529003E-3</v>
      </c>
      <c r="G126" s="2">
        <v>8.5514834205933699E-2</v>
      </c>
      <c r="H126" s="3">
        <v>0.17358490566037699</v>
      </c>
    </row>
    <row r="127" spans="1:8" x14ac:dyDescent="0.3">
      <c r="A127" s="8" t="s">
        <v>141</v>
      </c>
      <c r="B127" s="2">
        <v>0.113880532874946</v>
      </c>
      <c r="C127" s="2">
        <v>5.8256172839506203E-2</v>
      </c>
      <c r="D127" s="2">
        <v>5.1039008384979904E-3</v>
      </c>
      <c r="E127" s="2">
        <v>9.0315560391730096E-2</v>
      </c>
      <c r="F127" s="2">
        <v>1.36393878908849E-2</v>
      </c>
      <c r="G127" s="2">
        <v>7.1217591073186703E-2</v>
      </c>
      <c r="H127" s="3">
        <v>0.18993802406124699</v>
      </c>
    </row>
    <row r="128" spans="1:8" x14ac:dyDescent="0.3">
      <c r="A128" s="8" t="s">
        <v>142</v>
      </c>
      <c r="B128" s="2">
        <v>9.1472868217054304E-2</v>
      </c>
      <c r="C128" s="2">
        <v>6.9602272727272693E-2</v>
      </c>
      <c r="D128" s="2">
        <v>-1.7264276228419698E-2</v>
      </c>
      <c r="E128" s="2">
        <v>7.1621621621621598E-2</v>
      </c>
      <c r="F128" s="2">
        <v>1.13493064312736E-2</v>
      </c>
      <c r="G128" s="2">
        <v>0.103491271820449</v>
      </c>
      <c r="H128" s="3">
        <v>0.175298804780877</v>
      </c>
    </row>
    <row r="129" spans="1:8" x14ac:dyDescent="0.3">
      <c r="A129" s="8" t="s">
        <v>143</v>
      </c>
      <c r="B129" s="2">
        <v>8.2636954503249802E-2</v>
      </c>
      <c r="C129" s="2">
        <v>3.1732418524871402E-2</v>
      </c>
      <c r="D129" s="2">
        <v>4.1147132169576099E-2</v>
      </c>
      <c r="E129" s="2">
        <v>-5.1896207584830297E-3</v>
      </c>
      <c r="F129" s="2">
        <v>-3.1701444622792903E-2</v>
      </c>
      <c r="G129" s="2">
        <v>0.12349772067965201</v>
      </c>
      <c r="H129" s="3">
        <v>0.12676641729010801</v>
      </c>
    </row>
    <row r="130" spans="1:8" x14ac:dyDescent="0.3">
      <c r="A130" s="8" t="s">
        <v>144</v>
      </c>
      <c r="B130" s="2">
        <v>0.06</v>
      </c>
      <c r="C130" s="2">
        <v>-0.29245283018867901</v>
      </c>
      <c r="D130" s="2">
        <v>6.6666666666666693E-2</v>
      </c>
      <c r="E130" s="2">
        <v>0.125</v>
      </c>
      <c r="F130" s="2">
        <v>0.25555555555555598</v>
      </c>
      <c r="G130" s="2">
        <v>-8.8495575221238902E-3</v>
      </c>
      <c r="H130" s="3">
        <v>0.49333333333333301</v>
      </c>
    </row>
    <row r="131" spans="1:8" x14ac:dyDescent="0.3">
      <c r="A131" s="8" t="s">
        <v>145</v>
      </c>
      <c r="B131" s="2">
        <v>0.13109512390087899</v>
      </c>
      <c r="C131" s="2">
        <v>7.7031802120141296E-2</v>
      </c>
      <c r="D131" s="2">
        <v>-2.8871391076115499E-2</v>
      </c>
      <c r="E131" s="2">
        <v>8.9864864864864905E-2</v>
      </c>
      <c r="F131" s="2">
        <v>2.54184748915065E-2</v>
      </c>
      <c r="G131" s="2">
        <v>0.159613059250302</v>
      </c>
      <c r="H131" s="3">
        <v>0.25853018372703401</v>
      </c>
    </row>
    <row r="132" spans="1:8" x14ac:dyDescent="0.3">
      <c r="A132" s="8" t="s">
        <v>146</v>
      </c>
      <c r="B132" s="2">
        <v>8.7455331954109497E-2</v>
      </c>
      <c r="C132" s="2">
        <v>-2.2137668626772699E-2</v>
      </c>
      <c r="D132" s="2">
        <v>1.71559957552175E-2</v>
      </c>
      <c r="E132" s="2">
        <v>6.8509824378369E-2</v>
      </c>
      <c r="F132" s="2">
        <v>-2.2620016273392999E-2</v>
      </c>
      <c r="G132" s="2">
        <v>6.7266067266067306E-2</v>
      </c>
      <c r="H132" s="3">
        <v>0.133710647329324</v>
      </c>
    </row>
    <row r="133" spans="1:8" x14ac:dyDescent="0.3">
      <c r="A133" s="8" t="s">
        <v>147</v>
      </c>
      <c r="B133" s="2">
        <v>0.2</v>
      </c>
      <c r="C133" s="2">
        <v>-4.1666666666666699E-2</v>
      </c>
      <c r="D133" s="2">
        <v>0</v>
      </c>
      <c r="E133" s="2">
        <v>4.3478260869565202E-2</v>
      </c>
      <c r="F133" s="2">
        <v>0.125</v>
      </c>
      <c r="G133" s="2">
        <v>0.12962962962963001</v>
      </c>
      <c r="H133" s="3">
        <v>0.32608695652173902</v>
      </c>
    </row>
    <row r="134" spans="1:8" x14ac:dyDescent="0.3">
      <c r="A134" s="11" t="s">
        <v>10</v>
      </c>
      <c r="B134" s="3">
        <v>5.3615631748038101E-2</v>
      </c>
      <c r="C134" s="3">
        <v>1.2496875781054699E-3</v>
      </c>
      <c r="D134" s="3">
        <v>2.4263604593110302E-2</v>
      </c>
      <c r="E134" s="3">
        <v>4.7012088126340397E-2</v>
      </c>
      <c r="F134" s="3">
        <v>6.0729498847792197E-2</v>
      </c>
      <c r="G134" s="3">
        <v>1.2574061882817599E-2</v>
      </c>
      <c r="H134" s="3">
        <v>0.151847229156266</v>
      </c>
    </row>
    <row r="135" spans="1:8" x14ac:dyDescent="0.3">
      <c r="A135" s="15"/>
    </row>
    <row r="136" spans="1:8" x14ac:dyDescent="0.3">
      <c r="A136" s="13" t="s">
        <v>26</v>
      </c>
    </row>
    <row r="137" spans="1:8" x14ac:dyDescent="0.3">
      <c r="A137" s="14" t="s">
        <v>27</v>
      </c>
    </row>
    <row r="138" spans="1:8" x14ac:dyDescent="0.3">
      <c r="A138" s="14" t="s">
        <v>28</v>
      </c>
    </row>
    <row r="139" spans="1:8" x14ac:dyDescent="0.3">
      <c r="A139" s="14" t="s">
        <v>150</v>
      </c>
    </row>
    <row r="140" spans="1:8" x14ac:dyDescent="0.3">
      <c r="A140" s="14" t="s">
        <v>151</v>
      </c>
    </row>
    <row r="141" spans="1:8" x14ac:dyDescent="0.3">
      <c r="A141" s="14" t="s">
        <v>29</v>
      </c>
    </row>
    <row r="142" spans="1:8" x14ac:dyDescent="0.3">
      <c r="A142" s="15"/>
    </row>
    <row r="143" spans="1:8" x14ac:dyDescent="0.3">
      <c r="A143" s="15"/>
    </row>
    <row r="144" spans="1:8"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row r="196" spans="1:1" x14ac:dyDescent="0.3">
      <c r="A196" s="15"/>
    </row>
    <row r="197" spans="1:1" x14ac:dyDescent="0.3">
      <c r="A197" s="15"/>
    </row>
    <row r="198" spans="1:1" x14ac:dyDescent="0.3">
      <c r="A198" s="15"/>
    </row>
    <row r="199" spans="1:1" x14ac:dyDescent="0.3">
      <c r="A199" s="15"/>
    </row>
    <row r="200" spans="1:1" x14ac:dyDescent="0.3">
      <c r="A200" s="15"/>
    </row>
    <row r="201" spans="1:1" x14ac:dyDescent="0.3">
      <c r="A201" s="15"/>
    </row>
    <row r="202" spans="1:1" x14ac:dyDescent="0.3">
      <c r="A202" s="15"/>
    </row>
    <row r="203" spans="1:1" x14ac:dyDescent="0.3">
      <c r="A203" s="15"/>
    </row>
    <row r="204" spans="1:1" x14ac:dyDescent="0.3">
      <c r="A204" s="15"/>
    </row>
    <row r="205" spans="1:1" x14ac:dyDescent="0.3">
      <c r="A205" s="15"/>
    </row>
    <row r="206" spans="1:1" x14ac:dyDescent="0.3">
      <c r="A206" s="15"/>
    </row>
    <row r="207" spans="1:1" x14ac:dyDescent="0.3">
      <c r="A207" s="15"/>
    </row>
    <row r="208" spans="1:1" x14ac:dyDescent="0.3">
      <c r="A208" s="15"/>
    </row>
    <row r="209" spans="1:1" x14ac:dyDescent="0.3">
      <c r="A209" s="15"/>
    </row>
    <row r="210" spans="1:1" x14ac:dyDescent="0.3">
      <c r="A210" s="15"/>
    </row>
    <row r="211" spans="1:1" x14ac:dyDescent="0.3">
      <c r="A211" s="15"/>
    </row>
    <row r="212" spans="1:1" x14ac:dyDescent="0.3">
      <c r="A212" s="15"/>
    </row>
    <row r="213" spans="1:1" x14ac:dyDescent="0.3">
      <c r="A213" s="15"/>
    </row>
    <row r="214" spans="1:1" x14ac:dyDescent="0.3">
      <c r="A214" s="15"/>
    </row>
    <row r="215" spans="1:1" x14ac:dyDescent="0.3">
      <c r="A215" s="15"/>
    </row>
    <row r="216" spans="1:1" x14ac:dyDescent="0.3">
      <c r="A216" s="15"/>
    </row>
    <row r="217" spans="1:1" x14ac:dyDescent="0.3">
      <c r="A217" s="15"/>
    </row>
    <row r="218" spans="1:1" x14ac:dyDescent="0.3">
      <c r="A218" s="15"/>
    </row>
    <row r="219" spans="1:1" x14ac:dyDescent="0.3">
      <c r="A219" s="15"/>
    </row>
    <row r="220" spans="1:1" x14ac:dyDescent="0.3">
      <c r="A220" s="15"/>
    </row>
    <row r="221" spans="1:1" x14ac:dyDescent="0.3">
      <c r="A221" s="15"/>
    </row>
    <row r="222" spans="1:1" x14ac:dyDescent="0.3">
      <c r="A222" s="15"/>
    </row>
    <row r="223" spans="1:1" x14ac:dyDescent="0.3">
      <c r="A223" s="15"/>
    </row>
    <row r="224" spans="1:1" x14ac:dyDescent="0.3">
      <c r="A224" s="15"/>
    </row>
    <row r="225" spans="1:1" x14ac:dyDescent="0.3">
      <c r="A225" s="15"/>
    </row>
    <row r="226" spans="1:1" x14ac:dyDescent="0.3">
      <c r="A226" s="15"/>
    </row>
    <row r="227" spans="1:1" x14ac:dyDescent="0.3">
      <c r="A227" s="15"/>
    </row>
    <row r="228" spans="1:1" x14ac:dyDescent="0.3">
      <c r="A228" s="15"/>
    </row>
    <row r="229" spans="1:1" x14ac:dyDescent="0.3">
      <c r="A229" s="15"/>
    </row>
    <row r="230" spans="1:1" x14ac:dyDescent="0.3">
      <c r="A230" s="15"/>
    </row>
    <row r="231" spans="1:1" x14ac:dyDescent="0.3">
      <c r="A231" s="15"/>
    </row>
    <row r="232" spans="1:1" x14ac:dyDescent="0.3">
      <c r="A232" s="15"/>
    </row>
    <row r="233" spans="1:1" x14ac:dyDescent="0.3">
      <c r="A233" s="15"/>
    </row>
    <row r="234" spans="1:1" x14ac:dyDescent="0.3">
      <c r="A234" s="15"/>
    </row>
    <row r="235" spans="1:1" x14ac:dyDescent="0.3">
      <c r="A235" s="15"/>
    </row>
    <row r="236" spans="1:1" x14ac:dyDescent="0.3">
      <c r="A236" s="15"/>
    </row>
    <row r="237" spans="1:1" x14ac:dyDescent="0.3">
      <c r="A237" s="15"/>
    </row>
    <row r="238" spans="1:1" x14ac:dyDescent="0.3">
      <c r="A238" s="15"/>
    </row>
    <row r="239" spans="1:1" x14ac:dyDescent="0.3">
      <c r="A239" s="15"/>
    </row>
    <row r="240" spans="1:1" x14ac:dyDescent="0.3">
      <c r="A240" s="15"/>
    </row>
    <row r="241" spans="1:1" x14ac:dyDescent="0.3">
      <c r="A241" s="15"/>
    </row>
    <row r="242" spans="1:1" x14ac:dyDescent="0.3">
      <c r="A242" s="15"/>
    </row>
    <row r="243" spans="1:1" x14ac:dyDescent="0.3">
      <c r="A243" s="15"/>
    </row>
    <row r="244" spans="1:1" x14ac:dyDescent="0.3">
      <c r="A244" s="15"/>
    </row>
    <row r="245" spans="1:1" x14ac:dyDescent="0.3">
      <c r="A245" s="15"/>
    </row>
    <row r="246" spans="1:1" x14ac:dyDescent="0.3">
      <c r="A246" s="15"/>
    </row>
    <row r="247" spans="1:1" x14ac:dyDescent="0.3">
      <c r="A247" s="15"/>
    </row>
    <row r="248" spans="1:1" x14ac:dyDescent="0.3">
      <c r="A248" s="15"/>
    </row>
    <row r="249" spans="1:1" x14ac:dyDescent="0.3">
      <c r="A249" s="15"/>
    </row>
    <row r="250" spans="1:1" x14ac:dyDescent="0.3">
      <c r="A250" s="15"/>
    </row>
    <row r="251" spans="1:1" x14ac:dyDescent="0.3">
      <c r="A251" s="15"/>
    </row>
    <row r="252" spans="1:1" x14ac:dyDescent="0.3">
      <c r="A252" s="15"/>
    </row>
    <row r="253" spans="1:1" x14ac:dyDescent="0.3">
      <c r="A253" s="15"/>
    </row>
    <row r="254" spans="1:1" x14ac:dyDescent="0.3">
      <c r="A254" s="15"/>
    </row>
    <row r="255" spans="1:1" x14ac:dyDescent="0.3">
      <c r="A255" s="15"/>
    </row>
    <row r="256" spans="1:1" x14ac:dyDescent="0.3">
      <c r="A256" s="15"/>
    </row>
    <row r="257" spans="1:1" x14ac:dyDescent="0.3">
      <c r="A257" s="15"/>
    </row>
    <row r="258" spans="1:1" x14ac:dyDescent="0.3">
      <c r="A258" s="15"/>
    </row>
    <row r="259" spans="1:1" x14ac:dyDescent="0.3">
      <c r="A259" s="15"/>
    </row>
    <row r="260" spans="1:1" x14ac:dyDescent="0.3">
      <c r="A260" s="15"/>
    </row>
    <row r="261" spans="1:1" x14ac:dyDescent="0.3">
      <c r="A261" s="15"/>
    </row>
    <row r="262" spans="1:1" x14ac:dyDescent="0.3">
      <c r="A262" s="15"/>
    </row>
    <row r="263" spans="1:1" x14ac:dyDescent="0.3">
      <c r="A263" s="15"/>
    </row>
    <row r="264" spans="1:1" x14ac:dyDescent="0.3">
      <c r="A264" s="15"/>
    </row>
    <row r="265" spans="1:1" x14ac:dyDescent="0.3">
      <c r="A265" s="15"/>
    </row>
    <row r="266" spans="1:1" x14ac:dyDescent="0.3">
      <c r="A266" s="15"/>
    </row>
    <row r="267" spans="1:1" x14ac:dyDescent="0.3">
      <c r="A267" s="15"/>
    </row>
    <row r="268" spans="1:1" x14ac:dyDescent="0.3">
      <c r="A268" s="15"/>
    </row>
    <row r="269" spans="1:1" x14ac:dyDescent="0.3">
      <c r="A269" s="15"/>
    </row>
    <row r="270" spans="1:1" x14ac:dyDescent="0.3">
      <c r="A270" s="15"/>
    </row>
    <row r="271" spans="1:1" x14ac:dyDescent="0.3">
      <c r="A271" s="15"/>
    </row>
    <row r="272" spans="1:1" x14ac:dyDescent="0.3">
      <c r="A272" s="15"/>
    </row>
    <row r="273" spans="1:1" x14ac:dyDescent="0.3">
      <c r="A273" s="15"/>
    </row>
    <row r="274" spans="1:1" x14ac:dyDescent="0.3">
      <c r="A274" s="15"/>
    </row>
    <row r="275" spans="1:1" x14ac:dyDescent="0.3">
      <c r="A275" s="15"/>
    </row>
    <row r="276" spans="1:1" x14ac:dyDescent="0.3">
      <c r="A276" s="15"/>
    </row>
    <row r="277" spans="1:1" x14ac:dyDescent="0.3">
      <c r="A277" s="15"/>
    </row>
    <row r="278" spans="1:1" x14ac:dyDescent="0.3">
      <c r="A278" s="15"/>
    </row>
    <row r="279" spans="1:1" x14ac:dyDescent="0.3">
      <c r="A279" s="15"/>
    </row>
    <row r="280" spans="1:1" x14ac:dyDescent="0.3">
      <c r="A280" s="15"/>
    </row>
    <row r="281" spans="1:1" x14ac:dyDescent="0.3">
      <c r="A281" s="15"/>
    </row>
    <row r="282" spans="1:1" x14ac:dyDescent="0.3">
      <c r="A282" s="15"/>
    </row>
    <row r="283" spans="1:1" x14ac:dyDescent="0.3">
      <c r="A283" s="15"/>
    </row>
    <row r="284" spans="1:1" x14ac:dyDescent="0.3">
      <c r="A284" s="15"/>
    </row>
    <row r="285" spans="1:1" x14ac:dyDescent="0.3">
      <c r="A285" s="15"/>
    </row>
    <row r="286" spans="1:1" x14ac:dyDescent="0.3">
      <c r="A286" s="15"/>
    </row>
    <row r="287" spans="1:1" x14ac:dyDescent="0.3">
      <c r="A287" s="15"/>
    </row>
    <row r="288" spans="1:1" x14ac:dyDescent="0.3">
      <c r="A288" s="15"/>
    </row>
    <row r="289" spans="1:1" x14ac:dyDescent="0.3">
      <c r="A289" s="15"/>
    </row>
    <row r="290" spans="1:1" x14ac:dyDescent="0.3">
      <c r="A290" s="15"/>
    </row>
    <row r="291" spans="1:1" x14ac:dyDescent="0.3">
      <c r="A291" s="15"/>
    </row>
    <row r="292" spans="1:1" x14ac:dyDescent="0.3">
      <c r="A292" s="15"/>
    </row>
    <row r="293" spans="1:1" x14ac:dyDescent="0.3">
      <c r="A293" s="15"/>
    </row>
    <row r="294" spans="1:1" x14ac:dyDescent="0.3">
      <c r="A294" s="15"/>
    </row>
    <row r="295" spans="1:1" x14ac:dyDescent="0.3">
      <c r="A295" s="15"/>
    </row>
    <row r="296" spans="1:1" x14ac:dyDescent="0.3">
      <c r="A296" s="15"/>
    </row>
    <row r="297" spans="1:1" x14ac:dyDescent="0.3">
      <c r="A297" s="15"/>
    </row>
    <row r="298" spans="1:1" x14ac:dyDescent="0.3">
      <c r="A298" s="15"/>
    </row>
    <row r="299" spans="1:1" x14ac:dyDescent="0.3">
      <c r="A299" s="15"/>
    </row>
    <row r="300" spans="1:1" x14ac:dyDescent="0.3">
      <c r="A300" s="15"/>
    </row>
    <row r="301" spans="1:1" x14ac:dyDescent="0.3">
      <c r="A301" s="15"/>
    </row>
    <row r="302" spans="1:1" x14ac:dyDescent="0.3">
      <c r="A302" s="15"/>
    </row>
    <row r="303" spans="1:1" x14ac:dyDescent="0.3">
      <c r="A303" s="15"/>
    </row>
    <row r="304" spans="1:1" x14ac:dyDescent="0.3">
      <c r="A304" s="15"/>
    </row>
    <row r="305" spans="1:1" x14ac:dyDescent="0.3">
      <c r="A305" s="15"/>
    </row>
    <row r="306" spans="1:1" x14ac:dyDescent="0.3">
      <c r="A306" s="15"/>
    </row>
    <row r="307" spans="1:1" x14ac:dyDescent="0.3">
      <c r="A307" s="15"/>
    </row>
    <row r="308" spans="1:1" x14ac:dyDescent="0.3">
      <c r="A308" s="15"/>
    </row>
    <row r="309" spans="1:1" x14ac:dyDescent="0.3">
      <c r="A309" s="15"/>
    </row>
    <row r="310" spans="1:1" x14ac:dyDescent="0.3">
      <c r="A310" s="15"/>
    </row>
    <row r="311" spans="1:1" x14ac:dyDescent="0.3">
      <c r="A311" s="15"/>
    </row>
    <row r="312" spans="1:1" x14ac:dyDescent="0.3">
      <c r="A312" s="15"/>
    </row>
    <row r="313" spans="1:1" x14ac:dyDescent="0.3">
      <c r="A313" s="15"/>
    </row>
    <row r="314" spans="1:1" x14ac:dyDescent="0.3">
      <c r="A314" s="15"/>
    </row>
    <row r="315" spans="1:1" x14ac:dyDescent="0.3">
      <c r="A315" s="15"/>
    </row>
    <row r="316" spans="1:1" x14ac:dyDescent="0.3">
      <c r="A316" s="15"/>
    </row>
    <row r="317" spans="1:1" x14ac:dyDescent="0.3">
      <c r="A317" s="15"/>
    </row>
    <row r="318" spans="1:1" x14ac:dyDescent="0.3">
      <c r="A318" s="15"/>
    </row>
    <row r="319" spans="1:1" x14ac:dyDescent="0.3">
      <c r="A319" s="15"/>
    </row>
    <row r="320" spans="1:1" x14ac:dyDescent="0.3">
      <c r="A320" s="15"/>
    </row>
    <row r="321" spans="1:1" x14ac:dyDescent="0.3">
      <c r="A321" s="15"/>
    </row>
    <row r="322" spans="1:1" x14ac:dyDescent="0.3">
      <c r="A322" s="15"/>
    </row>
    <row r="323" spans="1:1" x14ac:dyDescent="0.3">
      <c r="A323" s="15"/>
    </row>
    <row r="324" spans="1:1" x14ac:dyDescent="0.3">
      <c r="A324" s="15"/>
    </row>
    <row r="325" spans="1:1" x14ac:dyDescent="0.3">
      <c r="A325" s="15"/>
    </row>
    <row r="326" spans="1:1" x14ac:dyDescent="0.3">
      <c r="A326" s="15"/>
    </row>
    <row r="327" spans="1:1" x14ac:dyDescent="0.3">
      <c r="A327" s="15"/>
    </row>
    <row r="328" spans="1:1" x14ac:dyDescent="0.3">
      <c r="A328" s="15"/>
    </row>
    <row r="329" spans="1:1" x14ac:dyDescent="0.3">
      <c r="A329" s="15"/>
    </row>
    <row r="330" spans="1:1" x14ac:dyDescent="0.3">
      <c r="A330" s="15"/>
    </row>
    <row r="331" spans="1:1" x14ac:dyDescent="0.3">
      <c r="A331" s="15"/>
    </row>
    <row r="332" spans="1:1" x14ac:dyDescent="0.3">
      <c r="A332" s="15"/>
    </row>
    <row r="333" spans="1:1" x14ac:dyDescent="0.3">
      <c r="A333" s="15"/>
    </row>
    <row r="334" spans="1:1" x14ac:dyDescent="0.3">
      <c r="A334" s="15"/>
    </row>
    <row r="335" spans="1:1" x14ac:dyDescent="0.3">
      <c r="A335" s="15"/>
    </row>
    <row r="336" spans="1:1" x14ac:dyDescent="0.3">
      <c r="A336" s="15"/>
    </row>
    <row r="337" spans="1:1" x14ac:dyDescent="0.3">
      <c r="A337" s="15"/>
    </row>
    <row r="338" spans="1:1" x14ac:dyDescent="0.3">
      <c r="A338" s="15"/>
    </row>
    <row r="339" spans="1:1" x14ac:dyDescent="0.3">
      <c r="A339" s="15"/>
    </row>
    <row r="340" spans="1:1" x14ac:dyDescent="0.3">
      <c r="A340" s="15"/>
    </row>
    <row r="341" spans="1:1" x14ac:dyDescent="0.3">
      <c r="A341" s="15"/>
    </row>
    <row r="342" spans="1:1" x14ac:dyDescent="0.3">
      <c r="A342" s="15"/>
    </row>
    <row r="343" spans="1:1" x14ac:dyDescent="0.3">
      <c r="A343" s="15"/>
    </row>
    <row r="344" spans="1:1" x14ac:dyDescent="0.3">
      <c r="A344" s="15"/>
    </row>
    <row r="345" spans="1:1" x14ac:dyDescent="0.3">
      <c r="A345" s="15"/>
    </row>
    <row r="346" spans="1:1" x14ac:dyDescent="0.3">
      <c r="A346" s="15"/>
    </row>
    <row r="347" spans="1:1" x14ac:dyDescent="0.3">
      <c r="A347" s="15"/>
    </row>
    <row r="348" spans="1:1" x14ac:dyDescent="0.3">
      <c r="A348" s="15"/>
    </row>
    <row r="349" spans="1:1" x14ac:dyDescent="0.3">
      <c r="A349" s="15"/>
    </row>
    <row r="350" spans="1:1" x14ac:dyDescent="0.3">
      <c r="A350" s="15"/>
    </row>
    <row r="351" spans="1:1" x14ac:dyDescent="0.3">
      <c r="A351" s="15"/>
    </row>
    <row r="352" spans="1:1" x14ac:dyDescent="0.3">
      <c r="A352" s="15"/>
    </row>
    <row r="353" spans="1:1" x14ac:dyDescent="0.3">
      <c r="A353" s="15"/>
    </row>
    <row r="354" spans="1:1" x14ac:dyDescent="0.3">
      <c r="A354" s="15"/>
    </row>
    <row r="355" spans="1:1" x14ac:dyDescent="0.3">
      <c r="A355" s="15"/>
    </row>
    <row r="356" spans="1:1" x14ac:dyDescent="0.3">
      <c r="A356" s="15"/>
    </row>
    <row r="357" spans="1:1" x14ac:dyDescent="0.3">
      <c r="A357" s="15"/>
    </row>
    <row r="358" spans="1:1" x14ac:dyDescent="0.3">
      <c r="A358" s="15"/>
    </row>
    <row r="359" spans="1:1" x14ac:dyDescent="0.3">
      <c r="A359" s="15"/>
    </row>
    <row r="360" spans="1:1" x14ac:dyDescent="0.3">
      <c r="A360" s="15"/>
    </row>
    <row r="361" spans="1:1" x14ac:dyDescent="0.3">
      <c r="A361" s="15"/>
    </row>
    <row r="362" spans="1:1" x14ac:dyDescent="0.3">
      <c r="A362" s="15"/>
    </row>
    <row r="363" spans="1:1" x14ac:dyDescent="0.3">
      <c r="A363" s="15"/>
    </row>
    <row r="364" spans="1:1" x14ac:dyDescent="0.3">
      <c r="A364" s="15"/>
    </row>
    <row r="365" spans="1:1" x14ac:dyDescent="0.3">
      <c r="A365" s="15"/>
    </row>
    <row r="366" spans="1:1" x14ac:dyDescent="0.3">
      <c r="A366" s="15"/>
    </row>
    <row r="367" spans="1:1" x14ac:dyDescent="0.3">
      <c r="A367" s="15"/>
    </row>
    <row r="368" spans="1:1" x14ac:dyDescent="0.3">
      <c r="A368" s="15"/>
    </row>
    <row r="369" spans="1:1" x14ac:dyDescent="0.3">
      <c r="A369" s="15"/>
    </row>
    <row r="370" spans="1:1" x14ac:dyDescent="0.3">
      <c r="A370" s="15"/>
    </row>
    <row r="371" spans="1:1" x14ac:dyDescent="0.3">
      <c r="A371" s="15"/>
    </row>
    <row r="372" spans="1:1" x14ac:dyDescent="0.3">
      <c r="A372" s="15"/>
    </row>
    <row r="373" spans="1:1" x14ac:dyDescent="0.3">
      <c r="A373" s="15"/>
    </row>
    <row r="374" spans="1:1" x14ac:dyDescent="0.3">
      <c r="A374" s="15"/>
    </row>
    <row r="375" spans="1:1" x14ac:dyDescent="0.3">
      <c r="A375" s="15"/>
    </row>
    <row r="376" spans="1:1" x14ac:dyDescent="0.3">
      <c r="A376" s="15"/>
    </row>
    <row r="377" spans="1:1" x14ac:dyDescent="0.3">
      <c r="A377" s="15"/>
    </row>
    <row r="378" spans="1:1" x14ac:dyDescent="0.3">
      <c r="A378" s="15"/>
    </row>
    <row r="379" spans="1:1" x14ac:dyDescent="0.3">
      <c r="A379" s="15"/>
    </row>
    <row r="380" spans="1:1" x14ac:dyDescent="0.3">
      <c r="A380" s="15"/>
    </row>
    <row r="381" spans="1:1" x14ac:dyDescent="0.3">
      <c r="A381" s="15"/>
    </row>
    <row r="382" spans="1:1" x14ac:dyDescent="0.3">
      <c r="A382" s="15"/>
    </row>
    <row r="383" spans="1:1" x14ac:dyDescent="0.3">
      <c r="A383" s="15"/>
    </row>
    <row r="384" spans="1:1" x14ac:dyDescent="0.3">
      <c r="A384" s="15"/>
    </row>
    <row r="385" spans="1:1" x14ac:dyDescent="0.3">
      <c r="A385" s="15"/>
    </row>
    <row r="386" spans="1:1" x14ac:dyDescent="0.3">
      <c r="A386" s="15"/>
    </row>
    <row r="387" spans="1:1" x14ac:dyDescent="0.3">
      <c r="A387" s="15"/>
    </row>
    <row r="388" spans="1:1" x14ac:dyDescent="0.3">
      <c r="A388" s="15"/>
    </row>
    <row r="389" spans="1:1" x14ac:dyDescent="0.3">
      <c r="A389" s="15"/>
    </row>
    <row r="390" spans="1:1" x14ac:dyDescent="0.3">
      <c r="A390" s="15"/>
    </row>
    <row r="391" spans="1:1" x14ac:dyDescent="0.3">
      <c r="A391" s="15"/>
    </row>
    <row r="392" spans="1:1" x14ac:dyDescent="0.3">
      <c r="A392" s="15"/>
    </row>
    <row r="393" spans="1:1" x14ac:dyDescent="0.3">
      <c r="A393" s="15"/>
    </row>
    <row r="394" spans="1:1" x14ac:dyDescent="0.3">
      <c r="A394" s="15"/>
    </row>
    <row r="395" spans="1:1" x14ac:dyDescent="0.3">
      <c r="A395" s="15"/>
    </row>
    <row r="396" spans="1:1" x14ac:dyDescent="0.3">
      <c r="A396" s="15"/>
    </row>
    <row r="397" spans="1:1" x14ac:dyDescent="0.3">
      <c r="A397" s="15"/>
    </row>
    <row r="398" spans="1:1" x14ac:dyDescent="0.3">
      <c r="A398" s="15"/>
    </row>
    <row r="399" spans="1:1" x14ac:dyDescent="0.3">
      <c r="A399" s="15"/>
    </row>
    <row r="400" spans="1:1" x14ac:dyDescent="0.3">
      <c r="A400" s="15"/>
    </row>
  </sheetData>
  <mergeCells count="3">
    <mergeCell ref="B6:H6"/>
    <mergeCell ref="B50:H50"/>
    <mergeCell ref="B93:G93"/>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doctors who are trainers&amp;C&amp;R</oddHeader>
    <oddFooter>&amp;LGeneral Medical Council&amp;C&amp;R&amp;A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Table of contents</vt:lpstr>
      <vt:lpstr>Table 1</vt:lpstr>
      <vt:lpstr>Table 2</vt:lpstr>
      <vt:lpstr>Table 3</vt:lpstr>
      <vt:lpstr>Table 4</vt:lpstr>
      <vt:lpstr>Table 5</vt:lpstr>
      <vt:lpstr>Table 6</vt:lpstr>
      <vt:lpstr>Table 7</vt:lpstr>
      <vt:lpstr>Table 8</vt:lpstr>
      <vt:lpstr>Table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AHOrtega</dc:creator>
  <cp:lastModifiedBy>Koraljka Borojevic</cp:lastModifiedBy>
  <dcterms:created xsi:type="dcterms:W3CDTF">2024-10-17T14:43:35Z</dcterms:created>
  <dcterms:modified xsi:type="dcterms:W3CDTF">2024-11-21T10:02:49Z</dcterms:modified>
</cp:coreProperties>
</file>